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40" windowHeight="7440"/>
  </bookViews>
  <sheets>
    <sheet name="Документ" sheetId="1" r:id="rId1"/>
  </sheets>
  <definedNames>
    <definedName name="_xlnm.Print_Titles" localSheetId="0">Документ!$10:$10</definedName>
  </definedNames>
  <calcPr calcId="114210" fullCalcOnLoad="1"/>
</workbook>
</file>

<file path=xl/calcChain.xml><?xml version="1.0" encoding="utf-8"?>
<calcChain xmlns="http://schemas.openxmlformats.org/spreadsheetml/2006/main">
  <c r="G11" i="1"/>
  <c r="G12"/>
  <c r="G20"/>
  <c r="G13"/>
  <c r="G90"/>
  <c r="G102"/>
  <c r="G101"/>
  <c r="G70"/>
  <c r="G69"/>
  <c r="G68"/>
  <c r="G67"/>
  <c r="G66"/>
  <c r="G114"/>
  <c r="G113"/>
  <c r="G112"/>
  <c r="G111"/>
  <c r="G110"/>
  <c r="G109"/>
  <c r="G108"/>
  <c r="G107"/>
  <c r="G106"/>
  <c r="G105"/>
  <c r="G100"/>
  <c r="G99"/>
  <c r="G98"/>
  <c r="G97"/>
  <c r="G96"/>
  <c r="G95"/>
  <c r="G94"/>
  <c r="G93"/>
  <c r="G89"/>
  <c r="G88"/>
  <c r="G87"/>
  <c r="G86"/>
  <c r="G85"/>
  <c r="G84"/>
  <c r="G83"/>
  <c r="G82"/>
  <c r="G81"/>
  <c r="G80"/>
  <c r="G79"/>
  <c r="G78"/>
  <c r="G77"/>
  <c r="G76"/>
  <c r="H75"/>
  <c r="H74"/>
  <c r="G72"/>
  <c r="H71"/>
  <c r="G65"/>
  <c r="G64"/>
  <c r="G63"/>
  <c r="G62"/>
  <c r="G58"/>
  <c r="G57"/>
  <c r="G56"/>
  <c r="G55"/>
  <c r="G52"/>
  <c r="G51"/>
  <c r="G50"/>
  <c r="G49"/>
  <c r="G48"/>
  <c r="G47"/>
  <c r="G46"/>
  <c r="G45"/>
  <c r="G43"/>
  <c r="G44"/>
  <c r="G40"/>
  <c r="G39"/>
  <c r="G38"/>
  <c r="G37"/>
  <c r="H35"/>
  <c r="H34"/>
  <c r="H33"/>
  <c r="H32"/>
  <c r="G31"/>
  <c r="G30"/>
  <c r="G29"/>
  <c r="G28"/>
  <c r="G27"/>
  <c r="G26"/>
  <c r="G25"/>
  <c r="G24"/>
  <c r="G21"/>
  <c r="G19"/>
  <c r="G18"/>
  <c r="G16"/>
  <c r="G15"/>
  <c r="G14"/>
  <c r="H12"/>
  <c r="H70"/>
  <c r="H69"/>
  <c r="H68"/>
  <c r="H67"/>
  <c r="H66"/>
  <c r="G75"/>
  <c r="G74"/>
  <c r="H73"/>
  <c r="G73"/>
</calcChain>
</file>

<file path=xl/sharedStrings.xml><?xml version="1.0" encoding="utf-8"?>
<sst xmlns="http://schemas.openxmlformats.org/spreadsheetml/2006/main" count="642" uniqueCount="136">
  <si>
    <t>Приложение № 8</t>
  </si>
  <si>
    <t xml:space="preserve">к решению Речной </t>
  </si>
  <si>
    <t xml:space="preserve">сельской  Думы </t>
  </si>
  <si>
    <t>ВЕДОМСТВЕННАЯ СТРУКТУРА</t>
  </si>
  <si>
    <t xml:space="preserve"> расходов бюджета муниципального образования Речное сельское поселение </t>
  </si>
  <si>
    <t>на 2018 год</t>
  </si>
  <si>
    <t>Наименование расхода</t>
  </si>
  <si>
    <t>Распорядитель</t>
  </si>
  <si>
    <t>Раздел</t>
  </si>
  <si>
    <t>Подраздел</t>
  </si>
  <si>
    <t>Целевая статья</t>
  </si>
  <si>
    <t>Вид расхода</t>
  </si>
  <si>
    <t>Сумма всего на 2018 год (тыс. рублей)</t>
  </si>
  <si>
    <t xml:space="preserve">  Муниципальное учреждение администрация муниципального образования Речное сельское поселение</t>
  </si>
  <si>
    <t>985</t>
  </si>
  <si>
    <t>00</t>
  </si>
  <si>
    <t>0000000000</t>
  </si>
  <si>
    <t>000</t>
  </si>
  <si>
    <t xml:space="preserve">    ОБЩЕГОСУДАРСТВЕННЫЕ ВОПРОСЫ</t>
  </si>
  <si>
    <t>01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</si>
  <si>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</si>
  <si>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</si>
  <si>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2018-2020 годы"</t>
  </si>
  <si>
    <t>0100000000</t>
  </si>
  <si>
    <t xml:space="preserve">          Руководство и управление в сфере установленных функций органов местного самоуправления муниципального образования Речное сельское поселение</t>
  </si>
  <si>
    <t>0100001000</t>
  </si>
  <si>
    <t xml:space="preserve">            Глава муниципального образования</t>
  </si>
  <si>
    <t>0100001010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</si>
  <si>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</si>
  <si>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</si>
  <si>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</si>
  <si>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</si>
  <si>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    Центральный аппарат</t>
  </si>
  <si>
    <t>0100001100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</si>
  <si>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</si>
  <si>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</si>
  <si>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Выравнивание бюджетной обеспеченности</t>
  </si>
  <si>
    <t>0100014000</t>
  </si>
  <si>
    <t xml:space="preserve">            Расходы за счет средств на выравнивание обеспеченности муниципальных образований по реализации ими их отдельных расходных обязательств</t>
  </si>
  <si>
    <t>010001403А</t>
  </si>
  <si>
    <t xml:space="preserve">      Обеспечение проведения выборов и референдумов</t>
  </si>
  <si>
    <t>07</t>
  </si>
  <si>
    <t xml:space="preserve">          Мероприятия в установленной сфере деятельности</t>
  </si>
  <si>
    <t>0100004000</t>
  </si>
  <si>
    <t xml:space="preserve">            Проведение референдумов</t>
  </si>
  <si>
    <t>0100004100</t>
  </si>
  <si>
    <t xml:space="preserve">              Иные бюджетные ассигнования</t>
  </si>
  <si>
    <t>800</t>
  </si>
  <si>
    <t xml:space="preserve">      Резервные фонды</t>
  </si>
  <si>
    <t>11</t>
  </si>
  <si>
    <t xml:space="preserve">          Резервные фонды</t>
  </si>
  <si>
    <t>0100002000</t>
  </si>
  <si>
    <t xml:space="preserve">            Резервные фонды местных админитсраций</t>
  </si>
  <si>
    <t>0100002100</t>
  </si>
  <si>
    <t xml:space="preserve">      Другие общегосударственные вопросы</t>
  </si>
  <si>
    <t>13</t>
  </si>
  <si>
    <t xml:space="preserve">          Другие общегосударственные вопросы</t>
  </si>
  <si>
    <t>0100003000</t>
  </si>
  <si>
    <t xml:space="preserve">            Реализация государственных функций, связанных с общегосударственным управлением</t>
  </si>
  <si>
    <t>0100003100</t>
  </si>
  <si>
    <t xml:space="preserve">            Расходы за счет средств местного бюджета на обеспечение деятельности организаций</t>
  </si>
  <si>
    <t>010001403Б</t>
  </si>
  <si>
    <t xml:space="preserve">    НАЦИОНАЛЬНАЯ ОБОРОНА</t>
  </si>
  <si>
    <t xml:space="preserve">      Мобилизационная и вневойсковая подготовка</t>
  </si>
  <si>
    <t>03</t>
  </si>
  <si>
    <t xml:space="preserve">          Иные межбюджетные трансферты из областного бюджета</t>
  </si>
  <si>
    <t>0100051000</t>
  </si>
  <si>
    <t xml:space="preserve">  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</si>
  <si>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</si>
  <si>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</si>
  <si>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 xml:space="preserve">      Обеспечение пожарной безопасности</t>
  </si>
  <si>
    <t>10</t>
  </si>
  <si>
    <t xml:space="preserve">      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2018-2020 годы"</t>
  </si>
  <si>
    <t>0200000000</t>
  </si>
  <si>
    <t xml:space="preserve">          Мероприятия в сфере пожарной безопасности</t>
  </si>
  <si>
    <t>0200001000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</si>
  <si>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</si>
  <si>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</si>
  <si>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2018-2020 годы"</t>
  </si>
  <si>
    <t>0400000000</t>
  </si>
  <si>
    <t xml:space="preserve">          другие вопросы в области национальной безопасности и правоохранительной деятельности</t>
  </si>
  <si>
    <t>0400001000</t>
  </si>
  <si>
    <t xml:space="preserve">    НАЦИОНАЛЬНАЯ ЭКОНОМИКА</t>
  </si>
  <si>
    <t xml:space="preserve">      Дорожное хозяйство (дорожные фонды)</t>
  </si>
  <si>
    <t>09</t>
  </si>
  <si>
    <t xml:space="preserve">      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2018-2020 годы"</t>
  </si>
  <si>
    <t>0600000000</t>
  </si>
  <si>
    <t xml:space="preserve">          Дорожный фонд (дорожные фонды)</t>
  </si>
  <si>
    <t>0600004000</t>
  </si>
  <si>
    <t xml:space="preserve">            Мероприятия в сфере дорожной деятельности</t>
  </si>
  <si>
    <t>0600004100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</si>
  <si>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</si>
  <si>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</si>
  <si>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</si>
  <si>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2018-2020 годы"</t>
  </si>
  <si>
    <t>0700000000</t>
  </si>
  <si>
    <t xml:space="preserve">          Жилищное хозяйство</t>
  </si>
  <si>
    <t>0700004000</t>
  </si>
  <si>
    <t xml:space="preserve">            Мероприятия в области жилищного хозяйства</t>
  </si>
  <si>
    <t>0700004100</t>
  </si>
  <si>
    <t xml:space="preserve">              Межбюджетные трансферты</t>
  </si>
  <si>
    <t>500</t>
  </si>
  <si>
    <t xml:space="preserve">      Благоустройство</t>
  </si>
  <si>
    <t xml:space="preserve">            Мероприятия в области благоустройства</t>
  </si>
  <si>
    <t>0700004210</t>
  </si>
  <si>
    <t>0700004310</t>
  </si>
  <si>
    <t xml:space="preserve">    КУЛЬТУРА, КИНЕМАТОГРАФИЯ</t>
  </si>
  <si>
    <t>08</t>
  </si>
  <si>
    <t xml:space="preserve">      Культура</t>
  </si>
  <si>
    <t xml:space="preserve">      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2018-2020 годы"</t>
  </si>
  <si>
    <t>0800000000</t>
  </si>
  <si>
    <t xml:space="preserve">          Финансовое обеспечение деятельности муниципальных учреждений</t>
  </si>
  <si>
    <t>0800002000</t>
  </si>
  <si>
    <t xml:space="preserve">            Речной сельский Дом культуры</t>
  </si>
  <si>
    <t>0800002100</t>
  </si>
  <si>
    <t xml:space="preserve">          Финансовое обеспечение расходных обязательств муниципального образования, возникающих при выполнении передаваемых полномочий</t>
  </si>
  <si>
    <t>0800014000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</si>
  <si>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</si>
  <si>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>080001403А</t>
  </si>
  <si>
    <t xml:space="preserve">            Расходы за счет средств местного бюджета на реализацию муниципального образования отдельных расходных обязательств</t>
  </si>
  <si>
    <t>080001403Б</t>
  </si>
  <si>
    <t xml:space="preserve">      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2018-2020 годы"</t>
  </si>
  <si>
    <t>0900000000</t>
  </si>
  <si>
    <t>0900002000</t>
  </si>
  <si>
    <t xml:space="preserve">            Речная сельская библиотека</t>
  </si>
  <si>
    <t>0900002100</t>
  </si>
  <si>
    <t>0900014000</t>
  </si>
  <si>
    <t>090001403А</t>
  </si>
  <si>
    <t>090001403Б</t>
  </si>
  <si>
    <t xml:space="preserve">    СОЦИАЛЬНАЯ ПОЛИТИКА</t>
  </si>
  <si>
    <t xml:space="preserve">      Пенсионное обеспечение</t>
  </si>
  <si>
    <t xml:space="preserve">            Ежемесячная доплата к пенсии муниципальным служащим</t>
  </si>
  <si>
    <t>0100001210</t>
  </si>
  <si>
    <t xml:space="preserve">              Социальное обеспечение и иные выплаты населению</t>
  </si>
  <si>
    <t>300</t>
  </si>
  <si>
    <t>от  № 16/69 от 10.12.2018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</si>
</sst>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 Cyr"/>
      <family val="2"/>
    </font>
    <font>
      <b/>
      <sz val="10"/>
      <color indexed="8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2"/>
      <color indexed="8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9" fillId="3" borderId="0"/>
    <xf numFmtId="0" fontId="4" fillId="0" borderId="1">
      <alignment horizontal="center" vertical="center" wrapText="1"/>
    </xf>
    <xf numFmtId="0" fontId="4" fillId="0" borderId="0"/>
    <xf numFmtId="0" fontId="8" fillId="0" borderId="0"/>
    <xf numFmtId="0" fontId="9" fillId="0" borderId="0"/>
    <xf numFmtId="0" fontId="4" fillId="0" borderId="0">
      <alignment wrapText="1"/>
    </xf>
    <xf numFmtId="0" fontId="6" fillId="0" borderId="2">
      <alignment horizontal="right"/>
    </xf>
    <xf numFmtId="4" fontId="6" fillId="4" borderId="2">
      <alignment horizontal="right" vertical="top" shrinkToFit="1"/>
    </xf>
    <xf numFmtId="4" fontId="6" fillId="2" borderId="2">
      <alignment horizontal="right" vertical="top" shrinkToFit="1"/>
    </xf>
    <xf numFmtId="0" fontId="10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6" fillId="0" borderId="1">
      <alignment vertical="top" wrapText="1"/>
    </xf>
    <xf numFmtId="1" fontId="4" fillId="0" borderId="1">
      <alignment horizontal="left" vertical="top" wrapText="1" indent="2"/>
    </xf>
    <xf numFmtId="1" fontId="4" fillId="0" borderId="1">
      <alignment horizontal="center" vertical="top" shrinkToFit="1"/>
    </xf>
    <xf numFmtId="4" fontId="6" fillId="4" borderId="1">
      <alignment horizontal="right" vertical="top" shrinkToFit="1"/>
    </xf>
    <xf numFmtId="4" fontId="6" fillId="0" borderId="1">
      <alignment horizontal="right" vertical="top" shrinkToFit="1"/>
    </xf>
    <xf numFmtId="4" fontId="4" fillId="0" borderId="1">
      <alignment horizontal="right" vertical="top" shrinkToFit="1"/>
    </xf>
    <xf numFmtId="4" fontId="6" fillId="2" borderId="1">
      <alignment horizontal="right" vertical="top" shrinkToFit="1"/>
    </xf>
  </cellStyleXfs>
  <cellXfs count="2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8" applyNumberFormat="1" applyProtection="1"/>
    <xf numFmtId="0" fontId="5" fillId="0" borderId="1" xfId="7" applyNumberFormat="1" applyFont="1" applyProtection="1">
      <alignment horizontal="center" vertical="center" wrapText="1"/>
    </xf>
    <xf numFmtId="49" fontId="5" fillId="0" borderId="1" xfId="7" applyNumberFormat="1" applyFont="1" applyProtection="1">
      <alignment horizontal="center" vertical="center" wrapText="1"/>
    </xf>
    <xf numFmtId="0" fontId="4" fillId="0" borderId="1" xfId="7" applyNumberFormat="1" applyProtection="1">
      <alignment horizontal="center" vertical="center" wrapText="1"/>
    </xf>
    <xf numFmtId="0" fontId="5" fillId="0" borderId="1" xfId="18" applyNumberFormat="1" applyFont="1" applyProtection="1">
      <alignment vertical="top" wrapText="1"/>
    </xf>
    <xf numFmtId="1" fontId="5" fillId="0" borderId="1" xfId="20" applyNumberFormat="1" applyFont="1" applyProtection="1">
      <alignment horizontal="center" vertical="top" shrinkToFit="1"/>
    </xf>
    <xf numFmtId="49" fontId="5" fillId="0" borderId="1" xfId="20" applyNumberFormat="1" applyFont="1" applyProtection="1">
      <alignment horizontal="center" vertical="top" shrinkToFit="1"/>
    </xf>
    <xf numFmtId="164" fontId="5" fillId="0" borderId="1" xfId="20" applyNumberFormat="1" applyFont="1" applyProtection="1">
      <alignment horizontal="center" vertical="top" shrinkToFit="1"/>
    </xf>
    <xf numFmtId="4" fontId="6" fillId="4" borderId="1" xfId="21" applyProtection="1">
      <alignment horizontal="right" vertical="top" shrinkToFit="1"/>
    </xf>
    <xf numFmtId="0" fontId="7" fillId="0" borderId="1" xfId="18" applyNumberFormat="1" applyFont="1" applyProtection="1">
      <alignment vertical="top" wrapText="1"/>
    </xf>
    <xf numFmtId="1" fontId="7" fillId="0" borderId="1" xfId="20" applyNumberFormat="1" applyFont="1" applyProtection="1">
      <alignment horizontal="center" vertical="top" shrinkToFit="1"/>
    </xf>
    <xf numFmtId="49" fontId="7" fillId="0" borderId="1" xfId="20" applyNumberFormat="1" applyFont="1" applyProtection="1">
      <alignment horizontal="center" vertical="top" shrinkToFit="1"/>
    </xf>
    <xf numFmtId="164" fontId="7" fillId="0" borderId="1" xfId="20" applyNumberFormat="1" applyFont="1" applyProtection="1">
      <alignment horizontal="center" vertical="top" shrinkToFit="1"/>
    </xf>
    <xf numFmtId="0" fontId="5" fillId="0" borderId="2" xfId="12" applyNumberFormat="1" applyFont="1" applyProtection="1">
      <alignment horizontal="right"/>
    </xf>
    <xf numFmtId="4" fontId="6" fillId="4" borderId="2" xfId="13" applyProtection="1">
      <alignment horizontal="right" vertical="top" shrinkToFit="1"/>
    </xf>
    <xf numFmtId="0" fontId="7" fillId="0" borderId="0" xfId="8" applyNumberFormat="1" applyFont="1" applyProtection="1"/>
    <xf numFmtId="0" fontId="4" fillId="0" borderId="0" xfId="17" applyNumberFormat="1" applyProtection="1">
      <alignment horizontal="left" wrapText="1"/>
    </xf>
    <xf numFmtId="0" fontId="4" fillId="0" borderId="0" xfId="17">
      <alignment horizontal="left" wrapText="1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4" fillId="0" borderId="0" xfId="16" applyNumberFormat="1" applyProtection="1">
      <alignment horizontal="right"/>
    </xf>
    <xf numFmtId="0" fontId="4" fillId="0" borderId="0" xfId="16">
      <alignment horizontal="right"/>
    </xf>
    <xf numFmtId="0" fontId="5" fillId="0" borderId="2" xfId="12" applyNumberFormat="1" applyFont="1" applyProtection="1">
      <alignment horizontal="right"/>
    </xf>
    <xf numFmtId="0" fontId="5" fillId="0" borderId="2" xfId="12" applyFont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118"/>
  <sheetViews>
    <sheetView showGridLines="0" tabSelected="1" topLeftCell="A3" zoomScaleNormal="100" workbookViewId="0">
      <selection activeCell="G12" sqref="G12"/>
    </sheetView>
  </sheetViews>
  <sheetFormatPr defaultRowHeight="15" outlineLevelRow="6"/>
  <cols>
    <col min="1" max="1" width="40" style="1" customWidth="1"/>
    <col min="2" max="3" width="7.7109375" style="1" customWidth="1"/>
    <col min="4" max="4" width="10.140625" style="1" customWidth="1"/>
    <col min="5" max="5" width="10.7109375" style="1" customWidth="1"/>
    <col min="6" max="6" width="7.7109375" style="1" customWidth="1"/>
    <col min="7" max="7" width="12.140625" style="1" customWidth="1"/>
    <col min="8" max="8" width="11.7109375" style="2" hidden="1" customWidth="1"/>
    <col min="9" max="16384" width="9.140625" style="2"/>
  </cols>
  <sheetData>
    <row r="1" spans="1:9">
      <c r="E1" s="1" t="s">
        <v>0</v>
      </c>
    </row>
    <row r="2" spans="1:9">
      <c r="E2" s="1" t="s">
        <v>1</v>
      </c>
    </row>
    <row r="3" spans="1:9">
      <c r="E3" s="1" t="s">
        <v>2</v>
      </c>
    </row>
    <row r="4" spans="1:9">
      <c r="E4" s="1" t="s">
        <v>135</v>
      </c>
    </row>
    <row r="6" spans="1:9">
      <c r="A6" s="21" t="s">
        <v>3</v>
      </c>
      <c r="B6" s="21"/>
      <c r="C6" s="21"/>
      <c r="D6" s="21"/>
      <c r="E6" s="21"/>
      <c r="F6" s="21"/>
      <c r="G6" s="21"/>
    </row>
    <row r="7" spans="1:9">
      <c r="A7" s="22" t="s">
        <v>4</v>
      </c>
      <c r="B7" s="22"/>
      <c r="C7" s="22"/>
      <c r="D7" s="22"/>
      <c r="E7" s="22"/>
      <c r="F7" s="22"/>
      <c r="G7" s="22"/>
    </row>
    <row r="8" spans="1:9">
      <c r="A8" s="21" t="s">
        <v>5</v>
      </c>
      <c r="B8" s="21"/>
      <c r="C8" s="21"/>
      <c r="D8" s="21"/>
      <c r="E8" s="21"/>
      <c r="F8" s="21"/>
      <c r="G8" s="21"/>
    </row>
    <row r="9" spans="1:9" ht="12" customHeight="1">
      <c r="A9" s="23"/>
      <c r="B9" s="24"/>
      <c r="C9" s="24"/>
      <c r="D9" s="24"/>
      <c r="E9" s="24"/>
      <c r="F9" s="24"/>
      <c r="G9" s="24"/>
      <c r="H9" s="24"/>
      <c r="I9" s="3"/>
    </row>
    <row r="10" spans="1:9" ht="52.9" customHeight="1">
      <c r="A10" s="4" t="s">
        <v>6</v>
      </c>
      <c r="B10" s="4" t="s">
        <v>7</v>
      </c>
      <c r="C10" s="5" t="s">
        <v>8</v>
      </c>
      <c r="D10" s="5" t="s">
        <v>9</v>
      </c>
      <c r="E10" s="4" t="s">
        <v>10</v>
      </c>
      <c r="F10" s="4" t="s">
        <v>11</v>
      </c>
      <c r="G10" s="4" t="s">
        <v>12</v>
      </c>
      <c r="H10" s="6"/>
      <c r="I10" s="3"/>
    </row>
    <row r="11" spans="1:9" ht="38.25">
      <c r="A11" s="7" t="s">
        <v>13</v>
      </c>
      <c r="B11" s="8" t="s">
        <v>14</v>
      </c>
      <c r="C11" s="9" t="s">
        <v>15</v>
      </c>
      <c r="D11" s="9" t="s">
        <v>15</v>
      </c>
      <c r="E11" s="8" t="s">
        <v>16</v>
      </c>
      <c r="F11" s="8" t="s">
        <v>17</v>
      </c>
      <c r="G11" s="10">
        <f>G12+G43+G48+G55+G66+G72+G86+G110</f>
        <v>5537.5999999999995</v>
      </c>
      <c r="H11" s="11">
        <v>5542599.29</v>
      </c>
      <c r="I11" s="3"/>
    </row>
    <row r="12" spans="1:9" outlineLevel="1">
      <c r="A12" s="7" t="s">
        <v>18</v>
      </c>
      <c r="B12" s="8" t="s">
        <v>14</v>
      </c>
      <c r="C12" s="9" t="s">
        <v>19</v>
      </c>
      <c r="D12" s="9" t="s">
        <v>15</v>
      </c>
      <c r="E12" s="8" t="s">
        <v>16</v>
      </c>
      <c r="F12" s="8" t="s">
        <v>17</v>
      </c>
      <c r="G12" s="10">
        <f>G13+G18+G24+G27+G32+G37</f>
        <v>1741.7</v>
      </c>
      <c r="H12" s="11">
        <f>1844746.47+2000</f>
        <v>1846746.47</v>
      </c>
      <c r="I12" s="3">
        <v>1741.9</v>
      </c>
    </row>
    <row r="13" spans="1:9" ht="38.25" outlineLevel="2">
      <c r="A13" s="12" t="s">
        <v>20</v>
      </c>
      <c r="B13" s="13" t="s">
        <v>14</v>
      </c>
      <c r="C13" s="14" t="s">
        <v>19</v>
      </c>
      <c r="D13" s="14" t="s">
        <v>21</v>
      </c>
      <c r="E13" s="13" t="s">
        <v>16</v>
      </c>
      <c r="F13" s="13" t="s">
        <v>17</v>
      </c>
      <c r="G13" s="10">
        <f>G17</f>
        <v>321.5</v>
      </c>
      <c r="H13" s="11">
        <v>387630</v>
      </c>
      <c r="I13" s="3"/>
    </row>
    <row r="14" spans="1:9" ht="76.5" outlineLevel="3">
      <c r="A14" s="12" t="s">
        <v>22</v>
      </c>
      <c r="B14" s="13" t="s">
        <v>14</v>
      </c>
      <c r="C14" s="14" t="s">
        <v>19</v>
      </c>
      <c r="D14" s="14" t="s">
        <v>21</v>
      </c>
      <c r="E14" s="13" t="s">
        <v>23</v>
      </c>
      <c r="F14" s="13" t="s">
        <v>17</v>
      </c>
      <c r="G14" s="15">
        <f>G15</f>
        <v>321.5</v>
      </c>
      <c r="H14" s="11">
        <v>387630</v>
      </c>
      <c r="I14" s="3"/>
    </row>
    <row r="15" spans="1:9" ht="51" outlineLevel="4">
      <c r="A15" s="12" t="s">
        <v>24</v>
      </c>
      <c r="B15" s="13" t="s">
        <v>14</v>
      </c>
      <c r="C15" s="14" t="s">
        <v>19</v>
      </c>
      <c r="D15" s="14" t="s">
        <v>21</v>
      </c>
      <c r="E15" s="13" t="s">
        <v>25</v>
      </c>
      <c r="F15" s="13" t="s">
        <v>17</v>
      </c>
      <c r="G15" s="15">
        <f>G17</f>
        <v>321.5</v>
      </c>
      <c r="H15" s="11">
        <v>387630</v>
      </c>
      <c r="I15" s="3"/>
    </row>
    <row r="16" spans="1:9" outlineLevel="5">
      <c r="A16" s="12" t="s">
        <v>26</v>
      </c>
      <c r="B16" s="13" t="s">
        <v>14</v>
      </c>
      <c r="C16" s="14" t="s">
        <v>19</v>
      </c>
      <c r="D16" s="14" t="s">
        <v>21</v>
      </c>
      <c r="E16" s="13" t="s">
        <v>27</v>
      </c>
      <c r="F16" s="13" t="s">
        <v>17</v>
      </c>
      <c r="G16" s="15">
        <f>G17</f>
        <v>321.5</v>
      </c>
      <c r="H16" s="11">
        <v>387630</v>
      </c>
      <c r="I16" s="3"/>
    </row>
    <row r="17" spans="1:9" ht="76.5" outlineLevel="6">
      <c r="A17" s="12" t="s">
        <v>28</v>
      </c>
      <c r="B17" s="13" t="s">
        <v>14</v>
      </c>
      <c r="C17" s="14" t="s">
        <v>19</v>
      </c>
      <c r="D17" s="14" t="s">
        <v>21</v>
      </c>
      <c r="E17" s="13" t="s">
        <v>27</v>
      </c>
      <c r="F17" s="13" t="s">
        <v>29</v>
      </c>
      <c r="G17" s="15">
        <v>321.5</v>
      </c>
      <c r="H17" s="11">
        <v>387630</v>
      </c>
      <c r="I17" s="3"/>
    </row>
    <row r="18" spans="1:9" ht="63.75" outlineLevel="2">
      <c r="A18" s="12" t="s">
        <v>30</v>
      </c>
      <c r="B18" s="13" t="s">
        <v>14</v>
      </c>
      <c r="C18" s="14" t="s">
        <v>19</v>
      </c>
      <c r="D18" s="14" t="s">
        <v>31</v>
      </c>
      <c r="E18" s="13" t="s">
        <v>16</v>
      </c>
      <c r="F18" s="13" t="s">
        <v>17</v>
      </c>
      <c r="G18" s="10">
        <f>G19</f>
        <v>1014.4</v>
      </c>
      <c r="H18" s="11">
        <v>1073316.47</v>
      </c>
      <c r="I18" s="3">
        <v>1014.4</v>
      </c>
    </row>
    <row r="19" spans="1:9" ht="76.5" outlineLevel="3">
      <c r="A19" s="12" t="s">
        <v>22</v>
      </c>
      <c r="B19" s="13" t="s">
        <v>14</v>
      </c>
      <c r="C19" s="14" t="s">
        <v>19</v>
      </c>
      <c r="D19" s="14" t="s">
        <v>31</v>
      </c>
      <c r="E19" s="13" t="s">
        <v>23</v>
      </c>
      <c r="F19" s="13" t="s">
        <v>17</v>
      </c>
      <c r="G19" s="15">
        <f>G20</f>
        <v>1014.4</v>
      </c>
      <c r="H19" s="11">
        <v>1073316.47</v>
      </c>
      <c r="I19" s="3">
        <v>1014.4</v>
      </c>
    </row>
    <row r="20" spans="1:9" ht="51" outlineLevel="4">
      <c r="A20" s="12" t="s">
        <v>24</v>
      </c>
      <c r="B20" s="13" t="s">
        <v>14</v>
      </c>
      <c r="C20" s="14" t="s">
        <v>19</v>
      </c>
      <c r="D20" s="14" t="s">
        <v>31</v>
      </c>
      <c r="E20" s="13" t="s">
        <v>25</v>
      </c>
      <c r="F20" s="13" t="s">
        <v>17</v>
      </c>
      <c r="G20" s="15">
        <f>G22+G23</f>
        <v>1014.4</v>
      </c>
      <c r="H20" s="11">
        <v>1070716.47</v>
      </c>
      <c r="I20" s="3"/>
    </row>
    <row r="21" spans="1:9" outlineLevel="5">
      <c r="A21" s="12" t="s">
        <v>32</v>
      </c>
      <c r="B21" s="13" t="s">
        <v>14</v>
      </c>
      <c r="C21" s="14" t="s">
        <v>19</v>
      </c>
      <c r="D21" s="14" t="s">
        <v>31</v>
      </c>
      <c r="E21" s="13" t="s">
        <v>33</v>
      </c>
      <c r="F21" s="13" t="s">
        <v>17</v>
      </c>
      <c r="G21" s="15">
        <f>G22+G23+G24</f>
        <v>1017</v>
      </c>
      <c r="H21" s="11">
        <v>1070716.47</v>
      </c>
      <c r="I21" s="3"/>
    </row>
    <row r="22" spans="1:9" ht="76.5" outlineLevel="6">
      <c r="A22" s="12" t="s">
        <v>28</v>
      </c>
      <c r="B22" s="13" t="s">
        <v>14</v>
      </c>
      <c r="C22" s="14" t="s">
        <v>19</v>
      </c>
      <c r="D22" s="14" t="s">
        <v>31</v>
      </c>
      <c r="E22" s="13" t="s">
        <v>33</v>
      </c>
      <c r="F22" s="13" t="s">
        <v>29</v>
      </c>
      <c r="G22" s="15">
        <v>766</v>
      </c>
      <c r="H22" s="11">
        <v>815056</v>
      </c>
      <c r="I22" s="3"/>
    </row>
    <row r="23" spans="1:9" ht="38.25" outlineLevel="6">
      <c r="A23" s="12" t="s">
        <v>34</v>
      </c>
      <c r="B23" s="13" t="s">
        <v>14</v>
      </c>
      <c r="C23" s="14" t="s">
        <v>19</v>
      </c>
      <c r="D23" s="14" t="s">
        <v>31</v>
      </c>
      <c r="E23" s="13" t="s">
        <v>33</v>
      </c>
      <c r="F23" s="13" t="s">
        <v>35</v>
      </c>
      <c r="G23" s="15">
        <v>248.4</v>
      </c>
      <c r="H23" s="11">
        <v>255660.47</v>
      </c>
      <c r="I23" s="3"/>
    </row>
    <row r="24" spans="1:9" ht="25.5" outlineLevel="4">
      <c r="A24" s="12" t="s">
        <v>36</v>
      </c>
      <c r="B24" s="13" t="s">
        <v>14</v>
      </c>
      <c r="C24" s="14" t="s">
        <v>19</v>
      </c>
      <c r="D24" s="14" t="s">
        <v>31</v>
      </c>
      <c r="E24" s="13" t="s">
        <v>37</v>
      </c>
      <c r="F24" s="13" t="s">
        <v>17</v>
      </c>
      <c r="G24" s="15">
        <f t="shared" ref="G24:G31" si="0">H24/1000</f>
        <v>2.6</v>
      </c>
      <c r="H24" s="11">
        <v>2600</v>
      </c>
      <c r="I24" s="3"/>
    </row>
    <row r="25" spans="1:9" ht="51" outlineLevel="5">
      <c r="A25" s="12" t="s">
        <v>38</v>
      </c>
      <c r="B25" s="13" t="s">
        <v>14</v>
      </c>
      <c r="C25" s="14" t="s">
        <v>19</v>
      </c>
      <c r="D25" s="14" t="s">
        <v>31</v>
      </c>
      <c r="E25" s="13" t="s">
        <v>39</v>
      </c>
      <c r="F25" s="13" t="s">
        <v>17</v>
      </c>
      <c r="G25" s="15">
        <f t="shared" si="0"/>
        <v>2.6</v>
      </c>
      <c r="H25" s="11">
        <v>2600</v>
      </c>
      <c r="I25" s="3"/>
    </row>
    <row r="26" spans="1:9" ht="76.5" outlineLevel="6">
      <c r="A26" s="12" t="s">
        <v>28</v>
      </c>
      <c r="B26" s="13" t="s">
        <v>14</v>
      </c>
      <c r="C26" s="14" t="s">
        <v>19</v>
      </c>
      <c r="D26" s="14" t="s">
        <v>31</v>
      </c>
      <c r="E26" s="13" t="s">
        <v>39</v>
      </c>
      <c r="F26" s="13" t="s">
        <v>29</v>
      </c>
      <c r="G26" s="15">
        <f t="shared" si="0"/>
        <v>2.6</v>
      </c>
      <c r="H26" s="11">
        <v>2600</v>
      </c>
      <c r="I26" s="3"/>
    </row>
    <row r="27" spans="1:9" ht="25.5" outlineLevel="2">
      <c r="A27" s="12" t="s">
        <v>40</v>
      </c>
      <c r="B27" s="13" t="s">
        <v>14</v>
      </c>
      <c r="C27" s="14" t="s">
        <v>19</v>
      </c>
      <c r="D27" s="14" t="s">
        <v>41</v>
      </c>
      <c r="E27" s="13" t="s">
        <v>16</v>
      </c>
      <c r="F27" s="13" t="s">
        <v>17</v>
      </c>
      <c r="G27" s="10">
        <f t="shared" si="0"/>
        <v>3</v>
      </c>
      <c r="H27" s="11">
        <v>3000</v>
      </c>
      <c r="I27" s="3"/>
    </row>
    <row r="28" spans="1:9" ht="76.5" outlineLevel="3">
      <c r="A28" s="12" t="s">
        <v>22</v>
      </c>
      <c r="B28" s="13" t="s">
        <v>14</v>
      </c>
      <c r="C28" s="14" t="s">
        <v>19</v>
      </c>
      <c r="D28" s="14" t="s">
        <v>41</v>
      </c>
      <c r="E28" s="13" t="s">
        <v>23</v>
      </c>
      <c r="F28" s="13" t="s">
        <v>17</v>
      </c>
      <c r="G28" s="15">
        <f t="shared" si="0"/>
        <v>3</v>
      </c>
      <c r="H28" s="11">
        <v>3000</v>
      </c>
      <c r="I28" s="3"/>
    </row>
    <row r="29" spans="1:9" ht="25.5" outlineLevel="4">
      <c r="A29" s="12" t="s">
        <v>42</v>
      </c>
      <c r="B29" s="13" t="s">
        <v>14</v>
      </c>
      <c r="C29" s="14" t="s">
        <v>19</v>
      </c>
      <c r="D29" s="14" t="s">
        <v>41</v>
      </c>
      <c r="E29" s="13" t="s">
        <v>43</v>
      </c>
      <c r="F29" s="13" t="s">
        <v>17</v>
      </c>
      <c r="G29" s="15">
        <f t="shared" si="0"/>
        <v>3</v>
      </c>
      <c r="H29" s="11">
        <v>3000</v>
      </c>
      <c r="I29" s="3"/>
    </row>
    <row r="30" spans="1:9" outlineLevel="5">
      <c r="A30" s="12" t="s">
        <v>44</v>
      </c>
      <c r="B30" s="13" t="s">
        <v>14</v>
      </c>
      <c r="C30" s="14" t="s">
        <v>19</v>
      </c>
      <c r="D30" s="14" t="s">
        <v>41</v>
      </c>
      <c r="E30" s="13" t="s">
        <v>45</v>
      </c>
      <c r="F30" s="13" t="s">
        <v>17</v>
      </c>
      <c r="G30" s="15">
        <f t="shared" si="0"/>
        <v>3</v>
      </c>
      <c r="H30" s="11">
        <v>3000</v>
      </c>
      <c r="I30" s="3"/>
    </row>
    <row r="31" spans="1:9" outlineLevel="6">
      <c r="A31" s="12" t="s">
        <v>46</v>
      </c>
      <c r="B31" s="13" t="s">
        <v>14</v>
      </c>
      <c r="C31" s="14" t="s">
        <v>19</v>
      </c>
      <c r="D31" s="14" t="s">
        <v>41</v>
      </c>
      <c r="E31" s="13" t="s">
        <v>45</v>
      </c>
      <c r="F31" s="13" t="s">
        <v>47</v>
      </c>
      <c r="G31" s="15">
        <f t="shared" si="0"/>
        <v>3</v>
      </c>
      <c r="H31" s="11">
        <v>3000</v>
      </c>
      <c r="I31" s="3"/>
    </row>
    <row r="32" spans="1:9" outlineLevel="2">
      <c r="A32" s="12" t="s">
        <v>48</v>
      </c>
      <c r="B32" s="13" t="s">
        <v>14</v>
      </c>
      <c r="C32" s="14" t="s">
        <v>19</v>
      </c>
      <c r="D32" s="14" t="s">
        <v>49</v>
      </c>
      <c r="E32" s="13" t="s">
        <v>16</v>
      </c>
      <c r="F32" s="13" t="s">
        <v>17</v>
      </c>
      <c r="G32" s="15">
        <v>0</v>
      </c>
      <c r="H32" s="11">
        <f>H33</f>
        <v>2000</v>
      </c>
      <c r="I32" s="3"/>
    </row>
    <row r="33" spans="1:9" ht="76.5" outlineLevel="3">
      <c r="A33" s="12" t="s">
        <v>22</v>
      </c>
      <c r="B33" s="13" t="s">
        <v>14</v>
      </c>
      <c r="C33" s="14" t="s">
        <v>19</v>
      </c>
      <c r="D33" s="14" t="s">
        <v>49</v>
      </c>
      <c r="E33" s="13" t="s">
        <v>23</v>
      </c>
      <c r="F33" s="13" t="s">
        <v>17</v>
      </c>
      <c r="G33" s="15">
        <v>0</v>
      </c>
      <c r="H33" s="11">
        <f>H34</f>
        <v>2000</v>
      </c>
      <c r="I33" s="3"/>
    </row>
    <row r="34" spans="1:9" outlineLevel="4">
      <c r="A34" s="12" t="s">
        <v>50</v>
      </c>
      <c r="B34" s="13" t="s">
        <v>14</v>
      </c>
      <c r="C34" s="14" t="s">
        <v>19</v>
      </c>
      <c r="D34" s="14" t="s">
        <v>49</v>
      </c>
      <c r="E34" s="13" t="s">
        <v>51</v>
      </c>
      <c r="F34" s="13" t="s">
        <v>17</v>
      </c>
      <c r="G34" s="15">
        <v>0</v>
      </c>
      <c r="H34" s="11">
        <f>H35</f>
        <v>2000</v>
      </c>
      <c r="I34" s="3"/>
    </row>
    <row r="35" spans="1:9" ht="25.5" outlineLevel="5">
      <c r="A35" s="12" t="s">
        <v>52</v>
      </c>
      <c r="B35" s="13" t="s">
        <v>14</v>
      </c>
      <c r="C35" s="14" t="s">
        <v>19</v>
      </c>
      <c r="D35" s="14" t="s">
        <v>49</v>
      </c>
      <c r="E35" s="13" t="s">
        <v>53</v>
      </c>
      <c r="F35" s="13" t="s">
        <v>17</v>
      </c>
      <c r="G35" s="15">
        <v>0</v>
      </c>
      <c r="H35" s="11">
        <f>H36</f>
        <v>2000</v>
      </c>
      <c r="I35" s="3"/>
    </row>
    <row r="36" spans="1:9" outlineLevel="6">
      <c r="A36" s="12" t="s">
        <v>46</v>
      </c>
      <c r="B36" s="13" t="s">
        <v>14</v>
      </c>
      <c r="C36" s="14" t="s">
        <v>19</v>
      </c>
      <c r="D36" s="14" t="s">
        <v>49</v>
      </c>
      <c r="E36" s="13" t="s">
        <v>53</v>
      </c>
      <c r="F36" s="13" t="s">
        <v>47</v>
      </c>
      <c r="G36" s="15">
        <v>0</v>
      </c>
      <c r="H36" s="11">
        <v>2000</v>
      </c>
      <c r="I36" s="3"/>
    </row>
    <row r="37" spans="1:9" outlineLevel="2">
      <c r="A37" s="12" t="s">
        <v>54</v>
      </c>
      <c r="B37" s="13" t="s">
        <v>14</v>
      </c>
      <c r="C37" s="14" t="s">
        <v>19</v>
      </c>
      <c r="D37" s="14" t="s">
        <v>55</v>
      </c>
      <c r="E37" s="13" t="s">
        <v>16</v>
      </c>
      <c r="F37" s="13" t="s">
        <v>17</v>
      </c>
      <c r="G37" s="10">
        <f>G38</f>
        <v>400.2</v>
      </c>
      <c r="H37" s="11">
        <v>380800</v>
      </c>
      <c r="I37" s="3"/>
    </row>
    <row r="38" spans="1:9" ht="76.5" outlineLevel="3">
      <c r="A38" s="12" t="s">
        <v>22</v>
      </c>
      <c r="B38" s="13" t="s">
        <v>14</v>
      </c>
      <c r="C38" s="14" t="s">
        <v>19</v>
      </c>
      <c r="D38" s="14" t="s">
        <v>55</v>
      </c>
      <c r="E38" s="13" t="s">
        <v>23</v>
      </c>
      <c r="F38" s="13" t="s">
        <v>17</v>
      </c>
      <c r="G38" s="15">
        <f>G39+G43</f>
        <v>400.2</v>
      </c>
      <c r="H38" s="11">
        <v>380800</v>
      </c>
      <c r="I38" s="3"/>
    </row>
    <row r="39" spans="1:9" outlineLevel="4">
      <c r="A39" s="12" t="s">
        <v>56</v>
      </c>
      <c r="B39" s="13" t="s">
        <v>14</v>
      </c>
      <c r="C39" s="14" t="s">
        <v>19</v>
      </c>
      <c r="D39" s="14" t="s">
        <v>55</v>
      </c>
      <c r="E39" s="13" t="s">
        <v>57</v>
      </c>
      <c r="F39" s="13" t="s">
        <v>17</v>
      </c>
      <c r="G39" s="15">
        <f>G40</f>
        <v>304</v>
      </c>
      <c r="H39" s="11">
        <v>284600</v>
      </c>
      <c r="I39" s="3"/>
    </row>
    <row r="40" spans="1:9" ht="38.25" outlineLevel="5">
      <c r="A40" s="12" t="s">
        <v>58</v>
      </c>
      <c r="B40" s="13" t="s">
        <v>14</v>
      </c>
      <c r="C40" s="14" t="s">
        <v>19</v>
      </c>
      <c r="D40" s="14" t="s">
        <v>55</v>
      </c>
      <c r="E40" s="13" t="s">
        <v>59</v>
      </c>
      <c r="F40" s="13" t="s">
        <v>17</v>
      </c>
      <c r="G40" s="15">
        <f>G41+G42</f>
        <v>304</v>
      </c>
      <c r="H40" s="11">
        <v>284600</v>
      </c>
      <c r="I40" s="3"/>
    </row>
    <row r="41" spans="1:9" ht="76.5" outlineLevel="6">
      <c r="A41" s="12" t="s">
        <v>28</v>
      </c>
      <c r="B41" s="13" t="s">
        <v>14</v>
      </c>
      <c r="C41" s="14" t="s">
        <v>19</v>
      </c>
      <c r="D41" s="14" t="s">
        <v>55</v>
      </c>
      <c r="E41" s="13" t="s">
        <v>59</v>
      </c>
      <c r="F41" s="13" t="s">
        <v>29</v>
      </c>
      <c r="G41" s="15">
        <v>259.60000000000002</v>
      </c>
      <c r="H41" s="11">
        <v>240100</v>
      </c>
      <c r="I41" s="3"/>
    </row>
    <row r="42" spans="1:9" outlineLevel="6">
      <c r="A42" s="12" t="s">
        <v>46</v>
      </c>
      <c r="B42" s="13" t="s">
        <v>14</v>
      </c>
      <c r="C42" s="14" t="s">
        <v>19</v>
      </c>
      <c r="D42" s="14" t="s">
        <v>55</v>
      </c>
      <c r="E42" s="13" t="s">
        <v>59</v>
      </c>
      <c r="F42" s="13" t="s">
        <v>47</v>
      </c>
      <c r="G42" s="15">
        <v>44.4</v>
      </c>
      <c r="H42" s="11">
        <v>44500</v>
      </c>
      <c r="I42" s="3"/>
    </row>
    <row r="43" spans="1:9" ht="25.5" outlineLevel="4">
      <c r="A43" s="12" t="s">
        <v>36</v>
      </c>
      <c r="B43" s="13" t="s">
        <v>14</v>
      </c>
      <c r="C43" s="14" t="s">
        <v>19</v>
      </c>
      <c r="D43" s="14" t="s">
        <v>55</v>
      </c>
      <c r="E43" s="13" t="s">
        <v>37</v>
      </c>
      <c r="F43" s="13" t="s">
        <v>17</v>
      </c>
      <c r="G43" s="10">
        <f>G45+G46</f>
        <v>96.2</v>
      </c>
      <c r="H43" s="11">
        <v>96200</v>
      </c>
      <c r="I43" s="3"/>
    </row>
    <row r="44" spans="1:9" ht="51" outlineLevel="5">
      <c r="A44" s="12" t="s">
        <v>38</v>
      </c>
      <c r="B44" s="13" t="s">
        <v>14</v>
      </c>
      <c r="C44" s="14" t="s">
        <v>19</v>
      </c>
      <c r="D44" s="14" t="s">
        <v>55</v>
      </c>
      <c r="E44" s="13" t="s">
        <v>39</v>
      </c>
      <c r="F44" s="13" t="s">
        <v>17</v>
      </c>
      <c r="G44" s="15">
        <f t="shared" ref="G44:G108" si="1">H44/1000</f>
        <v>92.2</v>
      </c>
      <c r="H44" s="11">
        <v>92200</v>
      </c>
      <c r="I44" s="3"/>
    </row>
    <row r="45" spans="1:9" ht="76.5" outlineLevel="6">
      <c r="A45" s="12" t="s">
        <v>28</v>
      </c>
      <c r="B45" s="13" t="s">
        <v>14</v>
      </c>
      <c r="C45" s="14" t="s">
        <v>19</v>
      </c>
      <c r="D45" s="14" t="s">
        <v>55</v>
      </c>
      <c r="E45" s="13" t="s">
        <v>39</v>
      </c>
      <c r="F45" s="13" t="s">
        <v>29</v>
      </c>
      <c r="G45" s="15">
        <f t="shared" si="1"/>
        <v>92.2</v>
      </c>
      <c r="H45" s="11">
        <v>92200</v>
      </c>
      <c r="I45" s="3"/>
    </row>
    <row r="46" spans="1:9" ht="38.25" outlineLevel="5">
      <c r="A46" s="12" t="s">
        <v>60</v>
      </c>
      <c r="B46" s="13" t="s">
        <v>14</v>
      </c>
      <c r="C46" s="14" t="s">
        <v>19</v>
      </c>
      <c r="D46" s="14" t="s">
        <v>55</v>
      </c>
      <c r="E46" s="13" t="s">
        <v>61</v>
      </c>
      <c r="F46" s="13" t="s">
        <v>17</v>
      </c>
      <c r="G46" s="15">
        <f t="shared" si="1"/>
        <v>4</v>
      </c>
      <c r="H46" s="11">
        <v>4000</v>
      </c>
      <c r="I46" s="3"/>
    </row>
    <row r="47" spans="1:9" ht="76.5" outlineLevel="6">
      <c r="A47" s="12" t="s">
        <v>28</v>
      </c>
      <c r="B47" s="13" t="s">
        <v>14</v>
      </c>
      <c r="C47" s="14" t="s">
        <v>19</v>
      </c>
      <c r="D47" s="14" t="s">
        <v>55</v>
      </c>
      <c r="E47" s="13" t="s">
        <v>61</v>
      </c>
      <c r="F47" s="13" t="s">
        <v>29</v>
      </c>
      <c r="G47" s="15">
        <f t="shared" si="1"/>
        <v>4</v>
      </c>
      <c r="H47" s="11">
        <v>4000</v>
      </c>
      <c r="I47" s="3"/>
    </row>
    <row r="48" spans="1:9" outlineLevel="1">
      <c r="A48" s="7" t="s">
        <v>62</v>
      </c>
      <c r="B48" s="8" t="s">
        <v>14</v>
      </c>
      <c r="C48" s="9" t="s">
        <v>21</v>
      </c>
      <c r="D48" s="9" t="s">
        <v>15</v>
      </c>
      <c r="E48" s="8" t="s">
        <v>16</v>
      </c>
      <c r="F48" s="8" t="s">
        <v>17</v>
      </c>
      <c r="G48" s="10">
        <f t="shared" si="1"/>
        <v>82.3</v>
      </c>
      <c r="H48" s="11">
        <v>82300</v>
      </c>
      <c r="I48" s="3"/>
    </row>
    <row r="49" spans="1:9" ht="25.5" outlineLevel="2">
      <c r="A49" s="12" t="s">
        <v>63</v>
      </c>
      <c r="B49" s="13" t="s">
        <v>14</v>
      </c>
      <c r="C49" s="14" t="s">
        <v>21</v>
      </c>
      <c r="D49" s="14" t="s">
        <v>64</v>
      </c>
      <c r="E49" s="13" t="s">
        <v>16</v>
      </c>
      <c r="F49" s="13" t="s">
        <v>17</v>
      </c>
      <c r="G49" s="15">
        <f t="shared" si="1"/>
        <v>82.3</v>
      </c>
      <c r="H49" s="11">
        <v>82300</v>
      </c>
      <c r="I49" s="3"/>
    </row>
    <row r="50" spans="1:9" ht="76.5" outlineLevel="3">
      <c r="A50" s="12" t="s">
        <v>22</v>
      </c>
      <c r="B50" s="13" t="s">
        <v>14</v>
      </c>
      <c r="C50" s="14" t="s">
        <v>21</v>
      </c>
      <c r="D50" s="14" t="s">
        <v>64</v>
      </c>
      <c r="E50" s="13" t="s">
        <v>23</v>
      </c>
      <c r="F50" s="13" t="s">
        <v>17</v>
      </c>
      <c r="G50" s="15">
        <f t="shared" si="1"/>
        <v>82.3</v>
      </c>
      <c r="H50" s="11">
        <v>82300</v>
      </c>
      <c r="I50" s="3"/>
    </row>
    <row r="51" spans="1:9" ht="25.5" outlineLevel="4">
      <c r="A51" s="12" t="s">
        <v>65</v>
      </c>
      <c r="B51" s="13" t="s">
        <v>14</v>
      </c>
      <c r="C51" s="14" t="s">
        <v>21</v>
      </c>
      <c r="D51" s="14" t="s">
        <v>64</v>
      </c>
      <c r="E51" s="13" t="s">
        <v>66</v>
      </c>
      <c r="F51" s="13" t="s">
        <v>17</v>
      </c>
      <c r="G51" s="15">
        <f t="shared" si="1"/>
        <v>82.3</v>
      </c>
      <c r="H51" s="11">
        <v>82300</v>
      </c>
      <c r="I51" s="3"/>
    </row>
    <row r="52" spans="1:9" ht="38.25" outlineLevel="5">
      <c r="A52" s="12" t="s">
        <v>67</v>
      </c>
      <c r="B52" s="13" t="s">
        <v>14</v>
      </c>
      <c r="C52" s="14" t="s">
        <v>21</v>
      </c>
      <c r="D52" s="14" t="s">
        <v>64</v>
      </c>
      <c r="E52" s="13" t="s">
        <v>68</v>
      </c>
      <c r="F52" s="13" t="s">
        <v>17</v>
      </c>
      <c r="G52" s="15">
        <f t="shared" si="1"/>
        <v>82.3</v>
      </c>
      <c r="H52" s="11">
        <v>82300</v>
      </c>
      <c r="I52" s="3"/>
    </row>
    <row r="53" spans="1:9" ht="76.5" outlineLevel="6">
      <c r="A53" s="12" t="s">
        <v>28</v>
      </c>
      <c r="B53" s="13" t="s">
        <v>14</v>
      </c>
      <c r="C53" s="14" t="s">
        <v>21</v>
      </c>
      <c r="D53" s="14" t="s">
        <v>64</v>
      </c>
      <c r="E53" s="13" t="s">
        <v>68</v>
      </c>
      <c r="F53" s="13" t="s">
        <v>29</v>
      </c>
      <c r="G53" s="15">
        <v>79</v>
      </c>
      <c r="H53" s="11">
        <v>82300</v>
      </c>
      <c r="I53" s="3"/>
    </row>
    <row r="54" spans="1:9" ht="38.25" outlineLevel="6">
      <c r="A54" s="12" t="s">
        <v>34</v>
      </c>
      <c r="B54" s="13" t="s">
        <v>14</v>
      </c>
      <c r="C54" s="14" t="s">
        <v>21</v>
      </c>
      <c r="D54" s="14" t="s">
        <v>64</v>
      </c>
      <c r="E54" s="13" t="s">
        <v>68</v>
      </c>
      <c r="F54" s="13">
        <v>200</v>
      </c>
      <c r="G54" s="15">
        <v>3.3</v>
      </c>
      <c r="H54" s="11"/>
      <c r="I54" s="3"/>
    </row>
    <row r="55" spans="1:9" ht="38.25" outlineLevel="1">
      <c r="A55" s="7" t="s">
        <v>69</v>
      </c>
      <c r="B55" s="8" t="s">
        <v>14</v>
      </c>
      <c r="C55" s="9" t="s">
        <v>64</v>
      </c>
      <c r="D55" s="9" t="s">
        <v>15</v>
      </c>
      <c r="E55" s="8" t="s">
        <v>16</v>
      </c>
      <c r="F55" s="8" t="s">
        <v>17</v>
      </c>
      <c r="G55" s="10">
        <f>G56</f>
        <v>1184.8000000000002</v>
      </c>
      <c r="H55" s="11">
        <v>1052989</v>
      </c>
      <c r="I55" s="3"/>
    </row>
    <row r="56" spans="1:9" outlineLevel="2">
      <c r="A56" s="12" t="s">
        <v>70</v>
      </c>
      <c r="B56" s="13" t="s">
        <v>14</v>
      </c>
      <c r="C56" s="14" t="s">
        <v>64</v>
      </c>
      <c r="D56" s="14" t="s">
        <v>71</v>
      </c>
      <c r="E56" s="13" t="s">
        <v>16</v>
      </c>
      <c r="F56" s="13" t="s">
        <v>17</v>
      </c>
      <c r="G56" s="15">
        <f>G57</f>
        <v>1184.8000000000002</v>
      </c>
      <c r="H56" s="11">
        <v>1052989</v>
      </c>
      <c r="I56" s="3"/>
    </row>
    <row r="57" spans="1:9" ht="63.75" outlineLevel="3">
      <c r="A57" s="12" t="s">
        <v>72</v>
      </c>
      <c r="B57" s="13" t="s">
        <v>14</v>
      </c>
      <c r="C57" s="14" t="s">
        <v>64</v>
      </c>
      <c r="D57" s="14" t="s">
        <v>71</v>
      </c>
      <c r="E57" s="13" t="s">
        <v>73</v>
      </c>
      <c r="F57" s="13" t="s">
        <v>17</v>
      </c>
      <c r="G57" s="15">
        <f>G58</f>
        <v>1184.8000000000002</v>
      </c>
      <c r="H57" s="11">
        <v>1052989</v>
      </c>
      <c r="I57" s="3"/>
    </row>
    <row r="58" spans="1:9" ht="25.5" outlineLevel="4">
      <c r="A58" s="12" t="s">
        <v>74</v>
      </c>
      <c r="B58" s="13" t="s">
        <v>14</v>
      </c>
      <c r="C58" s="14" t="s">
        <v>64</v>
      </c>
      <c r="D58" s="14" t="s">
        <v>71</v>
      </c>
      <c r="E58" s="13" t="s">
        <v>75</v>
      </c>
      <c r="F58" s="13" t="s">
        <v>17</v>
      </c>
      <c r="G58" s="15">
        <f>G59+G60+G61</f>
        <v>1184.8000000000002</v>
      </c>
      <c r="H58" s="11">
        <v>1052989</v>
      </c>
      <c r="I58" s="3"/>
    </row>
    <row r="59" spans="1:9" ht="76.5" outlineLevel="6">
      <c r="A59" s="12" t="s">
        <v>28</v>
      </c>
      <c r="B59" s="13" t="s">
        <v>14</v>
      </c>
      <c r="C59" s="14" t="s">
        <v>64</v>
      </c>
      <c r="D59" s="14" t="s">
        <v>71</v>
      </c>
      <c r="E59" s="13" t="s">
        <v>75</v>
      </c>
      <c r="F59" s="13" t="s">
        <v>29</v>
      </c>
      <c r="G59" s="15">
        <v>1094.4000000000001</v>
      </c>
      <c r="H59" s="11">
        <v>869000</v>
      </c>
      <c r="I59" s="3"/>
    </row>
    <row r="60" spans="1:9" ht="38.25" outlineLevel="6">
      <c r="A60" s="12" t="s">
        <v>34</v>
      </c>
      <c r="B60" s="13" t="s">
        <v>14</v>
      </c>
      <c r="C60" s="14" t="s">
        <v>64</v>
      </c>
      <c r="D60" s="14" t="s">
        <v>71</v>
      </c>
      <c r="E60" s="13" t="s">
        <v>75</v>
      </c>
      <c r="F60" s="13" t="s">
        <v>35</v>
      </c>
      <c r="G60" s="15">
        <v>90.4</v>
      </c>
      <c r="H60" s="11">
        <v>173989</v>
      </c>
      <c r="I60" s="3"/>
    </row>
    <row r="61" spans="1:9" outlineLevel="6">
      <c r="A61" s="12" t="s">
        <v>46</v>
      </c>
      <c r="B61" s="13" t="s">
        <v>14</v>
      </c>
      <c r="C61" s="14" t="s">
        <v>64</v>
      </c>
      <c r="D61" s="14" t="s">
        <v>71</v>
      </c>
      <c r="E61" s="13" t="s">
        <v>75</v>
      </c>
      <c r="F61" s="13" t="s">
        <v>47</v>
      </c>
      <c r="G61" s="15">
        <v>0</v>
      </c>
      <c r="H61" s="11">
        <v>10000</v>
      </c>
      <c r="I61" s="3"/>
    </row>
    <row r="62" spans="1:9" ht="38.25" outlineLevel="2">
      <c r="A62" s="12" t="s">
        <v>76</v>
      </c>
      <c r="B62" s="13" t="s">
        <v>14</v>
      </c>
      <c r="C62" s="14" t="s">
        <v>64</v>
      </c>
      <c r="D62" s="14" t="s">
        <v>77</v>
      </c>
      <c r="E62" s="13" t="s">
        <v>16</v>
      </c>
      <c r="F62" s="13" t="s">
        <v>17</v>
      </c>
      <c r="G62" s="15">
        <f t="shared" si="1"/>
        <v>0</v>
      </c>
      <c r="H62" s="11">
        <v>0</v>
      </c>
      <c r="I62" s="3"/>
    </row>
    <row r="63" spans="1:9" ht="76.5" outlineLevel="3">
      <c r="A63" s="12" t="s">
        <v>78</v>
      </c>
      <c r="B63" s="13" t="s">
        <v>14</v>
      </c>
      <c r="C63" s="14" t="s">
        <v>64</v>
      </c>
      <c r="D63" s="14" t="s">
        <v>77</v>
      </c>
      <c r="E63" s="13" t="s">
        <v>79</v>
      </c>
      <c r="F63" s="13" t="s">
        <v>17</v>
      </c>
      <c r="G63" s="15">
        <f t="shared" si="1"/>
        <v>0</v>
      </c>
      <c r="H63" s="11">
        <v>0</v>
      </c>
      <c r="I63" s="3"/>
    </row>
    <row r="64" spans="1:9" ht="38.25" outlineLevel="4">
      <c r="A64" s="12" t="s">
        <v>80</v>
      </c>
      <c r="B64" s="13" t="s">
        <v>14</v>
      </c>
      <c r="C64" s="14" t="s">
        <v>64</v>
      </c>
      <c r="D64" s="14" t="s">
        <v>77</v>
      </c>
      <c r="E64" s="13" t="s">
        <v>81</v>
      </c>
      <c r="F64" s="13" t="s">
        <v>17</v>
      </c>
      <c r="G64" s="15">
        <f t="shared" si="1"/>
        <v>0</v>
      </c>
      <c r="H64" s="11">
        <v>0</v>
      </c>
      <c r="I64" s="3"/>
    </row>
    <row r="65" spans="1:9" ht="38.25" outlineLevel="6">
      <c r="A65" s="12" t="s">
        <v>34</v>
      </c>
      <c r="B65" s="13" t="s">
        <v>14</v>
      </c>
      <c r="C65" s="14" t="s">
        <v>64</v>
      </c>
      <c r="D65" s="14" t="s">
        <v>77</v>
      </c>
      <c r="E65" s="13" t="s">
        <v>81</v>
      </c>
      <c r="F65" s="13" t="s">
        <v>35</v>
      </c>
      <c r="G65" s="15">
        <f t="shared" si="1"/>
        <v>0</v>
      </c>
      <c r="H65" s="11">
        <v>0</v>
      </c>
      <c r="I65" s="3"/>
    </row>
    <row r="66" spans="1:9" outlineLevel="1">
      <c r="A66" s="7" t="s">
        <v>82</v>
      </c>
      <c r="B66" s="8" t="s">
        <v>14</v>
      </c>
      <c r="C66" s="9" t="s">
        <v>31</v>
      </c>
      <c r="D66" s="9" t="s">
        <v>15</v>
      </c>
      <c r="E66" s="8" t="s">
        <v>16</v>
      </c>
      <c r="F66" s="8" t="s">
        <v>17</v>
      </c>
      <c r="G66" s="10">
        <f t="shared" ref="G66:H70" si="2">G67</f>
        <v>524</v>
      </c>
      <c r="H66" s="11">
        <f t="shared" si="2"/>
        <v>505821</v>
      </c>
      <c r="I66" s="3"/>
    </row>
    <row r="67" spans="1:9" outlineLevel="2">
      <c r="A67" s="12" t="s">
        <v>83</v>
      </c>
      <c r="B67" s="13" t="s">
        <v>14</v>
      </c>
      <c r="C67" s="14" t="s">
        <v>31</v>
      </c>
      <c r="D67" s="14" t="s">
        <v>84</v>
      </c>
      <c r="E67" s="13" t="s">
        <v>16</v>
      </c>
      <c r="F67" s="13" t="s">
        <v>17</v>
      </c>
      <c r="G67" s="15">
        <f t="shared" si="2"/>
        <v>524</v>
      </c>
      <c r="H67" s="11">
        <f t="shared" si="2"/>
        <v>505821</v>
      </c>
      <c r="I67" s="3"/>
    </row>
    <row r="68" spans="1:9" ht="63.75" outlineLevel="3">
      <c r="A68" s="12" t="s">
        <v>85</v>
      </c>
      <c r="B68" s="13" t="s">
        <v>14</v>
      </c>
      <c r="C68" s="14" t="s">
        <v>31</v>
      </c>
      <c r="D68" s="14" t="s">
        <v>84</v>
      </c>
      <c r="E68" s="13" t="s">
        <v>86</v>
      </c>
      <c r="F68" s="13" t="s">
        <v>17</v>
      </c>
      <c r="G68" s="15">
        <f t="shared" si="2"/>
        <v>524</v>
      </c>
      <c r="H68" s="11">
        <f t="shared" si="2"/>
        <v>505821</v>
      </c>
      <c r="I68" s="3"/>
    </row>
    <row r="69" spans="1:9" outlineLevel="4">
      <c r="A69" s="12" t="s">
        <v>87</v>
      </c>
      <c r="B69" s="13" t="s">
        <v>14</v>
      </c>
      <c r="C69" s="14" t="s">
        <v>31</v>
      </c>
      <c r="D69" s="14" t="s">
        <v>84</v>
      </c>
      <c r="E69" s="13" t="s">
        <v>88</v>
      </c>
      <c r="F69" s="13" t="s">
        <v>17</v>
      </c>
      <c r="G69" s="15">
        <f t="shared" si="2"/>
        <v>524</v>
      </c>
      <c r="H69" s="11">
        <f t="shared" si="2"/>
        <v>505821</v>
      </c>
      <c r="I69" s="3"/>
    </row>
    <row r="70" spans="1:9" ht="25.5" outlineLevel="5">
      <c r="A70" s="12" t="s">
        <v>89</v>
      </c>
      <c r="B70" s="13" t="s">
        <v>14</v>
      </c>
      <c r="C70" s="14" t="s">
        <v>31</v>
      </c>
      <c r="D70" s="14" t="s">
        <v>84</v>
      </c>
      <c r="E70" s="13" t="s">
        <v>90</v>
      </c>
      <c r="F70" s="13" t="s">
        <v>17</v>
      </c>
      <c r="G70" s="15">
        <f t="shared" si="2"/>
        <v>524</v>
      </c>
      <c r="H70" s="11">
        <f t="shared" si="2"/>
        <v>505821</v>
      </c>
      <c r="I70" s="3"/>
    </row>
    <row r="71" spans="1:9" ht="38.25" outlineLevel="6">
      <c r="A71" s="12" t="s">
        <v>34</v>
      </c>
      <c r="B71" s="13" t="s">
        <v>14</v>
      </c>
      <c r="C71" s="14" t="s">
        <v>31</v>
      </c>
      <c r="D71" s="14" t="s">
        <v>84</v>
      </c>
      <c r="E71" s="13" t="s">
        <v>90</v>
      </c>
      <c r="F71" s="13" t="s">
        <v>35</v>
      </c>
      <c r="G71" s="15">
        <v>524</v>
      </c>
      <c r="H71" s="11">
        <f>507821-2000</f>
        <v>505821</v>
      </c>
      <c r="I71" s="3"/>
    </row>
    <row r="72" spans="1:9" ht="25.5" outlineLevel="1">
      <c r="A72" s="7" t="s">
        <v>91</v>
      </c>
      <c r="B72" s="8" t="s">
        <v>14</v>
      </c>
      <c r="C72" s="9" t="s">
        <v>92</v>
      </c>
      <c r="D72" s="9" t="s">
        <v>15</v>
      </c>
      <c r="E72" s="8" t="s">
        <v>16</v>
      </c>
      <c r="F72" s="8" t="s">
        <v>17</v>
      </c>
      <c r="G72" s="10">
        <f t="shared" si="1"/>
        <v>89.4</v>
      </c>
      <c r="H72" s="11">
        <v>89400</v>
      </c>
      <c r="I72" s="3"/>
    </row>
    <row r="73" spans="1:9" outlineLevel="2">
      <c r="A73" s="12" t="s">
        <v>93</v>
      </c>
      <c r="B73" s="13" t="s">
        <v>14</v>
      </c>
      <c r="C73" s="14" t="s">
        <v>92</v>
      </c>
      <c r="D73" s="14" t="s">
        <v>19</v>
      </c>
      <c r="E73" s="13" t="s">
        <v>16</v>
      </c>
      <c r="F73" s="13" t="s">
        <v>17</v>
      </c>
      <c r="G73" s="15">
        <f t="shared" si="1"/>
        <v>78.400000000000006</v>
      </c>
      <c r="H73" s="11">
        <f>H74</f>
        <v>78400</v>
      </c>
      <c r="I73" s="3"/>
    </row>
    <row r="74" spans="1:9" ht="76.5" outlineLevel="3">
      <c r="A74" s="12" t="s">
        <v>94</v>
      </c>
      <c r="B74" s="13" t="s">
        <v>14</v>
      </c>
      <c r="C74" s="14" t="s">
        <v>92</v>
      </c>
      <c r="D74" s="14" t="s">
        <v>19</v>
      </c>
      <c r="E74" s="13" t="s">
        <v>95</v>
      </c>
      <c r="F74" s="13" t="s">
        <v>17</v>
      </c>
      <c r="G74" s="15">
        <f t="shared" si="1"/>
        <v>78.400000000000006</v>
      </c>
      <c r="H74" s="11">
        <f>H75</f>
        <v>78400</v>
      </c>
      <c r="I74" s="3"/>
    </row>
    <row r="75" spans="1:9" outlineLevel="4">
      <c r="A75" s="12" t="s">
        <v>96</v>
      </c>
      <c r="B75" s="13" t="s">
        <v>14</v>
      </c>
      <c r="C75" s="14" t="s">
        <v>92</v>
      </c>
      <c r="D75" s="14" t="s">
        <v>19</v>
      </c>
      <c r="E75" s="13" t="s">
        <v>97</v>
      </c>
      <c r="F75" s="13" t="s">
        <v>17</v>
      </c>
      <c r="G75" s="15">
        <f t="shared" si="1"/>
        <v>78.400000000000006</v>
      </c>
      <c r="H75" s="11">
        <f>H76</f>
        <v>78400</v>
      </c>
      <c r="I75" s="3"/>
    </row>
    <row r="76" spans="1:9" ht="25.5" outlineLevel="5">
      <c r="A76" s="12" t="s">
        <v>98</v>
      </c>
      <c r="B76" s="13" t="s">
        <v>14</v>
      </c>
      <c r="C76" s="14" t="s">
        <v>92</v>
      </c>
      <c r="D76" s="14" t="s">
        <v>19</v>
      </c>
      <c r="E76" s="13" t="s">
        <v>99</v>
      </c>
      <c r="F76" s="13" t="s">
        <v>17</v>
      </c>
      <c r="G76" s="15">
        <f t="shared" si="1"/>
        <v>78.400000000000006</v>
      </c>
      <c r="H76" s="11">
        <v>78400</v>
      </c>
      <c r="I76" s="3"/>
    </row>
    <row r="77" spans="1:9" ht="38.25" outlineLevel="6">
      <c r="A77" s="12" t="s">
        <v>34</v>
      </c>
      <c r="B77" s="13" t="s">
        <v>14</v>
      </c>
      <c r="C77" s="14" t="s">
        <v>92</v>
      </c>
      <c r="D77" s="14" t="s">
        <v>19</v>
      </c>
      <c r="E77" s="13" t="s">
        <v>99</v>
      </c>
      <c r="F77" s="13" t="s">
        <v>35</v>
      </c>
      <c r="G77" s="15">
        <f t="shared" si="1"/>
        <v>48</v>
      </c>
      <c r="H77" s="11">
        <v>48000</v>
      </c>
      <c r="I77" s="3"/>
    </row>
    <row r="78" spans="1:9" outlineLevel="6">
      <c r="A78" s="12" t="s">
        <v>100</v>
      </c>
      <c r="B78" s="13" t="s">
        <v>14</v>
      </c>
      <c r="C78" s="14" t="s">
        <v>92</v>
      </c>
      <c r="D78" s="14" t="s">
        <v>19</v>
      </c>
      <c r="E78" s="13" t="s">
        <v>99</v>
      </c>
      <c r="F78" s="13" t="s">
        <v>101</v>
      </c>
      <c r="G78" s="15">
        <f t="shared" si="1"/>
        <v>30.4</v>
      </c>
      <c r="H78" s="11">
        <v>30400</v>
      </c>
      <c r="I78" s="3"/>
    </row>
    <row r="79" spans="1:9" outlineLevel="2">
      <c r="A79" s="12" t="s">
        <v>102</v>
      </c>
      <c r="B79" s="13" t="s">
        <v>14</v>
      </c>
      <c r="C79" s="14" t="s">
        <v>92</v>
      </c>
      <c r="D79" s="14" t="s">
        <v>64</v>
      </c>
      <c r="E79" s="13" t="s">
        <v>16</v>
      </c>
      <c r="F79" s="13" t="s">
        <v>17</v>
      </c>
      <c r="G79" s="15">
        <f t="shared" si="1"/>
        <v>11</v>
      </c>
      <c r="H79" s="11">
        <v>11000</v>
      </c>
      <c r="I79" s="3"/>
    </row>
    <row r="80" spans="1:9" ht="76.5" outlineLevel="3">
      <c r="A80" s="12" t="s">
        <v>94</v>
      </c>
      <c r="B80" s="13" t="s">
        <v>14</v>
      </c>
      <c r="C80" s="14" t="s">
        <v>92</v>
      </c>
      <c r="D80" s="14" t="s">
        <v>64</v>
      </c>
      <c r="E80" s="13" t="s">
        <v>95</v>
      </c>
      <c r="F80" s="13" t="s">
        <v>17</v>
      </c>
      <c r="G80" s="15">
        <f t="shared" si="1"/>
        <v>11</v>
      </c>
      <c r="H80" s="11">
        <v>11000</v>
      </c>
      <c r="I80" s="3"/>
    </row>
    <row r="81" spans="1:9" outlineLevel="4">
      <c r="A81" s="12" t="s">
        <v>96</v>
      </c>
      <c r="B81" s="13" t="s">
        <v>14</v>
      </c>
      <c r="C81" s="14" t="s">
        <v>92</v>
      </c>
      <c r="D81" s="14" t="s">
        <v>64</v>
      </c>
      <c r="E81" s="13" t="s">
        <v>97</v>
      </c>
      <c r="F81" s="13" t="s">
        <v>17</v>
      </c>
      <c r="G81" s="15">
        <f t="shared" si="1"/>
        <v>11</v>
      </c>
      <c r="H81" s="11">
        <v>11000</v>
      </c>
      <c r="I81" s="3"/>
    </row>
    <row r="82" spans="1:9" outlineLevel="5">
      <c r="A82" s="12" t="s">
        <v>103</v>
      </c>
      <c r="B82" s="13" t="s">
        <v>14</v>
      </c>
      <c r="C82" s="14" t="s">
        <v>92</v>
      </c>
      <c r="D82" s="14" t="s">
        <v>64</v>
      </c>
      <c r="E82" s="13" t="s">
        <v>104</v>
      </c>
      <c r="F82" s="13" t="s">
        <v>17</v>
      </c>
      <c r="G82" s="15">
        <f t="shared" si="1"/>
        <v>11</v>
      </c>
      <c r="H82" s="11">
        <v>11000</v>
      </c>
      <c r="I82" s="3"/>
    </row>
    <row r="83" spans="1:9" ht="38.25" outlineLevel="6">
      <c r="A83" s="12" t="s">
        <v>34</v>
      </c>
      <c r="B83" s="13" t="s">
        <v>14</v>
      </c>
      <c r="C83" s="14" t="s">
        <v>92</v>
      </c>
      <c r="D83" s="14" t="s">
        <v>64</v>
      </c>
      <c r="E83" s="13" t="s">
        <v>104</v>
      </c>
      <c r="F83" s="13" t="s">
        <v>35</v>
      </c>
      <c r="G83" s="15">
        <f t="shared" si="1"/>
        <v>11</v>
      </c>
      <c r="H83" s="11">
        <v>11000</v>
      </c>
      <c r="I83" s="3"/>
    </row>
    <row r="84" spans="1:9" outlineLevel="5">
      <c r="A84" s="12" t="s">
        <v>103</v>
      </c>
      <c r="B84" s="13" t="s">
        <v>14</v>
      </c>
      <c r="C84" s="14" t="s">
        <v>92</v>
      </c>
      <c r="D84" s="14" t="s">
        <v>64</v>
      </c>
      <c r="E84" s="13" t="s">
        <v>105</v>
      </c>
      <c r="F84" s="13" t="s">
        <v>17</v>
      </c>
      <c r="G84" s="15">
        <f t="shared" si="1"/>
        <v>0</v>
      </c>
      <c r="H84" s="11">
        <v>0</v>
      </c>
      <c r="I84" s="3"/>
    </row>
    <row r="85" spans="1:9" ht="38.25" outlineLevel="6">
      <c r="A85" s="12" t="s">
        <v>34</v>
      </c>
      <c r="B85" s="13" t="s">
        <v>14</v>
      </c>
      <c r="C85" s="14" t="s">
        <v>92</v>
      </c>
      <c r="D85" s="14" t="s">
        <v>64</v>
      </c>
      <c r="E85" s="13" t="s">
        <v>105</v>
      </c>
      <c r="F85" s="13" t="s">
        <v>35</v>
      </c>
      <c r="G85" s="15">
        <f t="shared" si="1"/>
        <v>0</v>
      </c>
      <c r="H85" s="11">
        <v>0</v>
      </c>
      <c r="I85" s="3"/>
    </row>
    <row r="86" spans="1:9" outlineLevel="1">
      <c r="A86" s="7" t="s">
        <v>106</v>
      </c>
      <c r="B86" s="8" t="s">
        <v>14</v>
      </c>
      <c r="C86" s="9" t="s">
        <v>107</v>
      </c>
      <c r="D86" s="9" t="s">
        <v>15</v>
      </c>
      <c r="E86" s="8" t="s">
        <v>16</v>
      </c>
      <c r="F86" s="8" t="s">
        <v>17</v>
      </c>
      <c r="G86" s="10">
        <f>G87</f>
        <v>1725.5</v>
      </c>
      <c r="H86" s="11">
        <v>1892731.62</v>
      </c>
      <c r="I86" s="3"/>
    </row>
    <row r="87" spans="1:9" outlineLevel="2">
      <c r="A87" s="12" t="s">
        <v>108</v>
      </c>
      <c r="B87" s="13" t="s">
        <v>14</v>
      </c>
      <c r="C87" s="14" t="s">
        <v>107</v>
      </c>
      <c r="D87" s="14" t="s">
        <v>19</v>
      </c>
      <c r="E87" s="13" t="s">
        <v>16</v>
      </c>
      <c r="F87" s="13" t="s">
        <v>17</v>
      </c>
      <c r="G87" s="15">
        <f>G88</f>
        <v>1725.5</v>
      </c>
      <c r="H87" s="11">
        <v>1892731.62</v>
      </c>
      <c r="I87" s="3"/>
    </row>
    <row r="88" spans="1:9" ht="63.75" outlineLevel="3">
      <c r="A88" s="12" t="s">
        <v>109</v>
      </c>
      <c r="B88" s="13" t="s">
        <v>14</v>
      </c>
      <c r="C88" s="14" t="s">
        <v>107</v>
      </c>
      <c r="D88" s="14" t="s">
        <v>19</v>
      </c>
      <c r="E88" s="13" t="s">
        <v>110</v>
      </c>
      <c r="F88" s="13" t="s">
        <v>17</v>
      </c>
      <c r="G88" s="15">
        <f>G89+G99</f>
        <v>1725.5</v>
      </c>
      <c r="H88" s="11">
        <v>1231673.8700000001</v>
      </c>
      <c r="I88" s="3"/>
    </row>
    <row r="89" spans="1:9" ht="25.5" outlineLevel="4">
      <c r="A89" s="12" t="s">
        <v>111</v>
      </c>
      <c r="B89" s="13" t="s">
        <v>14</v>
      </c>
      <c r="C89" s="14" t="s">
        <v>107</v>
      </c>
      <c r="D89" s="14" t="s">
        <v>19</v>
      </c>
      <c r="E89" s="13" t="s">
        <v>112</v>
      </c>
      <c r="F89" s="13" t="s">
        <v>17</v>
      </c>
      <c r="G89" s="15">
        <f>G90</f>
        <v>1093</v>
      </c>
      <c r="H89" s="11">
        <v>1037573.87</v>
      </c>
      <c r="I89" s="3"/>
    </row>
    <row r="90" spans="1:9" outlineLevel="5">
      <c r="A90" s="12" t="s">
        <v>113</v>
      </c>
      <c r="B90" s="13" t="s">
        <v>14</v>
      </c>
      <c r="C90" s="14" t="s">
        <v>107</v>
      </c>
      <c r="D90" s="14" t="s">
        <v>19</v>
      </c>
      <c r="E90" s="13" t="s">
        <v>114</v>
      </c>
      <c r="F90" s="13" t="s">
        <v>17</v>
      </c>
      <c r="G90" s="15">
        <f>G91+G92+G93</f>
        <v>1093</v>
      </c>
      <c r="H90" s="11">
        <v>1037573.87</v>
      </c>
      <c r="I90" s="3">
        <v>1903</v>
      </c>
    </row>
    <row r="91" spans="1:9" ht="76.5" outlineLevel="6">
      <c r="A91" s="12" t="s">
        <v>28</v>
      </c>
      <c r="B91" s="13" t="s">
        <v>14</v>
      </c>
      <c r="C91" s="14" t="s">
        <v>107</v>
      </c>
      <c r="D91" s="14" t="s">
        <v>19</v>
      </c>
      <c r="E91" s="13" t="s">
        <v>114</v>
      </c>
      <c r="F91" s="13" t="s">
        <v>29</v>
      </c>
      <c r="G91" s="15">
        <v>504.3</v>
      </c>
      <c r="H91" s="11">
        <v>442812.43</v>
      </c>
      <c r="I91" s="3"/>
    </row>
    <row r="92" spans="1:9" ht="38.25" outlineLevel="6">
      <c r="A92" s="12" t="s">
        <v>34</v>
      </c>
      <c r="B92" s="13" t="s">
        <v>14</v>
      </c>
      <c r="C92" s="14" t="s">
        <v>107</v>
      </c>
      <c r="D92" s="14" t="s">
        <v>19</v>
      </c>
      <c r="E92" s="13" t="s">
        <v>114</v>
      </c>
      <c r="F92" s="13" t="s">
        <v>35</v>
      </c>
      <c r="G92" s="15">
        <v>562.1</v>
      </c>
      <c r="H92" s="11">
        <v>568161.43999999994</v>
      </c>
      <c r="I92" s="3"/>
    </row>
    <row r="93" spans="1:9" outlineLevel="6">
      <c r="A93" s="12" t="s">
        <v>46</v>
      </c>
      <c r="B93" s="13" t="s">
        <v>14</v>
      </c>
      <c r="C93" s="14" t="s">
        <v>107</v>
      </c>
      <c r="D93" s="14" t="s">
        <v>19</v>
      </c>
      <c r="E93" s="13" t="s">
        <v>114</v>
      </c>
      <c r="F93" s="13" t="s">
        <v>47</v>
      </c>
      <c r="G93" s="15">
        <f t="shared" si="1"/>
        <v>26.6</v>
      </c>
      <c r="H93" s="11">
        <v>26600</v>
      </c>
      <c r="I93" s="3"/>
    </row>
    <row r="94" spans="1:9" ht="51" outlineLevel="4">
      <c r="A94" s="12" t="s">
        <v>115</v>
      </c>
      <c r="B94" s="13" t="s">
        <v>14</v>
      </c>
      <c r="C94" s="14" t="s">
        <v>107</v>
      </c>
      <c r="D94" s="14" t="s">
        <v>19</v>
      </c>
      <c r="E94" s="13" t="s">
        <v>116</v>
      </c>
      <c r="F94" s="13" t="s">
        <v>17</v>
      </c>
      <c r="G94" s="15">
        <f t="shared" si="1"/>
        <v>194.1</v>
      </c>
      <c r="H94" s="11">
        <v>194100</v>
      </c>
      <c r="I94" s="3"/>
    </row>
    <row r="95" spans="1:9" ht="38.25" outlineLevel="5">
      <c r="A95" s="12" t="s">
        <v>117</v>
      </c>
      <c r="B95" s="13" t="s">
        <v>14</v>
      </c>
      <c r="C95" s="14" t="s">
        <v>107</v>
      </c>
      <c r="D95" s="14" t="s">
        <v>19</v>
      </c>
      <c r="E95" s="13" t="s">
        <v>118</v>
      </c>
      <c r="F95" s="13" t="s">
        <v>17</v>
      </c>
      <c r="G95" s="15">
        <f t="shared" si="1"/>
        <v>185.1</v>
      </c>
      <c r="H95" s="11">
        <v>185100</v>
      </c>
      <c r="I95" s="3"/>
    </row>
    <row r="96" spans="1:9" ht="76.5" outlineLevel="6">
      <c r="A96" s="12" t="s">
        <v>28</v>
      </c>
      <c r="B96" s="13" t="s">
        <v>14</v>
      </c>
      <c r="C96" s="14" t="s">
        <v>107</v>
      </c>
      <c r="D96" s="14" t="s">
        <v>19</v>
      </c>
      <c r="E96" s="13" t="s">
        <v>118</v>
      </c>
      <c r="F96" s="13" t="s">
        <v>29</v>
      </c>
      <c r="G96" s="15">
        <f t="shared" si="1"/>
        <v>185.1</v>
      </c>
      <c r="H96" s="11">
        <v>185100</v>
      </c>
      <c r="I96" s="3"/>
    </row>
    <row r="97" spans="1:9" ht="38.25" outlineLevel="5">
      <c r="A97" s="12" t="s">
        <v>119</v>
      </c>
      <c r="B97" s="13" t="s">
        <v>14</v>
      </c>
      <c r="C97" s="14" t="s">
        <v>107</v>
      </c>
      <c r="D97" s="14" t="s">
        <v>19</v>
      </c>
      <c r="E97" s="13" t="s">
        <v>120</v>
      </c>
      <c r="F97" s="13" t="s">
        <v>17</v>
      </c>
      <c r="G97" s="15">
        <f t="shared" si="1"/>
        <v>9</v>
      </c>
      <c r="H97" s="11">
        <v>9000</v>
      </c>
      <c r="I97" s="3"/>
    </row>
    <row r="98" spans="1:9" ht="76.5" outlineLevel="6">
      <c r="A98" s="12" t="s">
        <v>28</v>
      </c>
      <c r="B98" s="13" t="s">
        <v>14</v>
      </c>
      <c r="C98" s="14" t="s">
        <v>107</v>
      </c>
      <c r="D98" s="14" t="s">
        <v>19</v>
      </c>
      <c r="E98" s="13" t="s">
        <v>120</v>
      </c>
      <c r="F98" s="13" t="s">
        <v>29</v>
      </c>
      <c r="G98" s="15">
        <f t="shared" si="1"/>
        <v>9</v>
      </c>
      <c r="H98" s="11">
        <v>9000</v>
      </c>
      <c r="I98" s="3"/>
    </row>
    <row r="99" spans="1:9" ht="63.75" outlineLevel="3">
      <c r="A99" s="12" t="s">
        <v>121</v>
      </c>
      <c r="B99" s="13" t="s">
        <v>14</v>
      </c>
      <c r="C99" s="14" t="s">
        <v>107</v>
      </c>
      <c r="D99" s="14" t="s">
        <v>19</v>
      </c>
      <c r="E99" s="13" t="s">
        <v>122</v>
      </c>
      <c r="F99" s="13" t="s">
        <v>17</v>
      </c>
      <c r="G99" s="15">
        <f>G100</f>
        <v>632.5</v>
      </c>
      <c r="H99" s="11">
        <v>661057.75</v>
      </c>
      <c r="I99" s="3"/>
    </row>
    <row r="100" spans="1:9" ht="25.5" outlineLevel="4">
      <c r="A100" s="12" t="s">
        <v>111</v>
      </c>
      <c r="B100" s="13" t="s">
        <v>14</v>
      </c>
      <c r="C100" s="14" t="s">
        <v>107</v>
      </c>
      <c r="D100" s="14" t="s">
        <v>19</v>
      </c>
      <c r="E100" s="13" t="s">
        <v>123</v>
      </c>
      <c r="F100" s="13" t="s">
        <v>17</v>
      </c>
      <c r="G100" s="15">
        <f>G101+G105</f>
        <v>632.5</v>
      </c>
      <c r="H100" s="11">
        <v>513457.75</v>
      </c>
      <c r="I100" s="3"/>
    </row>
    <row r="101" spans="1:9" outlineLevel="5">
      <c r="A101" s="12" t="s">
        <v>124</v>
      </c>
      <c r="B101" s="13" t="s">
        <v>14</v>
      </c>
      <c r="C101" s="14" t="s">
        <v>107</v>
      </c>
      <c r="D101" s="14" t="s">
        <v>19</v>
      </c>
      <c r="E101" s="13" t="s">
        <v>125</v>
      </c>
      <c r="F101" s="13" t="s">
        <v>17</v>
      </c>
      <c r="G101" s="15">
        <f>G102+G103+G104</f>
        <v>484.9</v>
      </c>
      <c r="H101" s="11">
        <v>513457.75</v>
      </c>
      <c r="I101" s="3">
        <v>484.9</v>
      </c>
    </row>
    <row r="102" spans="1:9" ht="76.5" outlineLevel="6">
      <c r="A102" s="12" t="s">
        <v>28</v>
      </c>
      <c r="B102" s="13" t="s">
        <v>14</v>
      </c>
      <c r="C102" s="14" t="s">
        <v>107</v>
      </c>
      <c r="D102" s="14" t="s">
        <v>19</v>
      </c>
      <c r="E102" s="13" t="s">
        <v>125</v>
      </c>
      <c r="F102" s="13" t="s">
        <v>29</v>
      </c>
      <c r="G102" s="15">
        <f>321.3-1.1</f>
        <v>320.2</v>
      </c>
      <c r="H102" s="11">
        <v>348269</v>
      </c>
      <c r="I102" s="3"/>
    </row>
    <row r="103" spans="1:9" ht="38.25" outlineLevel="6">
      <c r="A103" s="12" t="s">
        <v>34</v>
      </c>
      <c r="B103" s="13" t="s">
        <v>14</v>
      </c>
      <c r="C103" s="14" t="s">
        <v>107</v>
      </c>
      <c r="D103" s="14" t="s">
        <v>19</v>
      </c>
      <c r="E103" s="13" t="s">
        <v>125</v>
      </c>
      <c r="F103" s="13" t="s">
        <v>35</v>
      </c>
      <c r="G103" s="15">
        <v>163.69999999999999</v>
      </c>
      <c r="H103" s="11">
        <v>165188.75</v>
      </c>
      <c r="I103" s="3"/>
    </row>
    <row r="104" spans="1:9" outlineLevel="6">
      <c r="A104" s="12" t="s">
        <v>46</v>
      </c>
      <c r="B104" s="13" t="s">
        <v>14</v>
      </c>
      <c r="C104" s="14" t="s">
        <v>107</v>
      </c>
      <c r="D104" s="14" t="s">
        <v>19</v>
      </c>
      <c r="E104" s="13" t="s">
        <v>125</v>
      </c>
      <c r="F104" s="13">
        <v>800</v>
      </c>
      <c r="G104" s="15">
        <v>1</v>
      </c>
      <c r="H104" s="11"/>
      <c r="I104" s="3">
        <v>1</v>
      </c>
    </row>
    <row r="105" spans="1:9" ht="25.5" outlineLevel="4">
      <c r="A105" s="12" t="s">
        <v>36</v>
      </c>
      <c r="B105" s="13" t="s">
        <v>14</v>
      </c>
      <c r="C105" s="14" t="s">
        <v>107</v>
      </c>
      <c r="D105" s="14" t="s">
        <v>19</v>
      </c>
      <c r="E105" s="13" t="s">
        <v>126</v>
      </c>
      <c r="F105" s="13" t="s">
        <v>17</v>
      </c>
      <c r="G105" s="15">
        <f t="shared" si="1"/>
        <v>147.6</v>
      </c>
      <c r="H105" s="11">
        <v>147600</v>
      </c>
      <c r="I105" s="3"/>
    </row>
    <row r="106" spans="1:9" ht="38.25" outlineLevel="5">
      <c r="A106" s="12" t="s">
        <v>117</v>
      </c>
      <c r="B106" s="13" t="s">
        <v>14</v>
      </c>
      <c r="C106" s="14" t="s">
        <v>107</v>
      </c>
      <c r="D106" s="14" t="s">
        <v>19</v>
      </c>
      <c r="E106" s="13" t="s">
        <v>127</v>
      </c>
      <c r="F106" s="13" t="s">
        <v>17</v>
      </c>
      <c r="G106" s="15">
        <f t="shared" si="1"/>
        <v>139.6</v>
      </c>
      <c r="H106" s="11">
        <v>139600</v>
      </c>
      <c r="I106" s="3"/>
    </row>
    <row r="107" spans="1:9" ht="76.5" outlineLevel="6">
      <c r="A107" s="12" t="s">
        <v>28</v>
      </c>
      <c r="B107" s="13" t="s">
        <v>14</v>
      </c>
      <c r="C107" s="14" t="s">
        <v>107</v>
      </c>
      <c r="D107" s="14" t="s">
        <v>19</v>
      </c>
      <c r="E107" s="13" t="s">
        <v>127</v>
      </c>
      <c r="F107" s="13" t="s">
        <v>29</v>
      </c>
      <c r="G107" s="15">
        <f t="shared" si="1"/>
        <v>139.6</v>
      </c>
      <c r="H107" s="11">
        <v>139600</v>
      </c>
      <c r="I107" s="3"/>
    </row>
    <row r="108" spans="1:9" ht="38.25" outlineLevel="5">
      <c r="A108" s="12" t="s">
        <v>119</v>
      </c>
      <c r="B108" s="13" t="s">
        <v>14</v>
      </c>
      <c r="C108" s="14" t="s">
        <v>107</v>
      </c>
      <c r="D108" s="14" t="s">
        <v>19</v>
      </c>
      <c r="E108" s="13" t="s">
        <v>128</v>
      </c>
      <c r="F108" s="13" t="s">
        <v>17</v>
      </c>
      <c r="G108" s="15">
        <f t="shared" si="1"/>
        <v>8</v>
      </c>
      <c r="H108" s="11">
        <v>8000</v>
      </c>
      <c r="I108" s="3"/>
    </row>
    <row r="109" spans="1:9" ht="76.5" outlineLevel="6">
      <c r="A109" s="12" t="s">
        <v>28</v>
      </c>
      <c r="B109" s="13" t="s">
        <v>14</v>
      </c>
      <c r="C109" s="14" t="s">
        <v>107</v>
      </c>
      <c r="D109" s="14" t="s">
        <v>19</v>
      </c>
      <c r="E109" s="13" t="s">
        <v>128</v>
      </c>
      <c r="F109" s="13" t="s">
        <v>29</v>
      </c>
      <c r="G109" s="15">
        <f>H109/1000</f>
        <v>8</v>
      </c>
      <c r="H109" s="11">
        <v>8000</v>
      </c>
      <c r="I109" s="3"/>
    </row>
    <row r="110" spans="1:9" outlineLevel="1">
      <c r="A110" s="7" t="s">
        <v>129</v>
      </c>
      <c r="B110" s="8" t="s">
        <v>14</v>
      </c>
      <c r="C110" s="9" t="s">
        <v>71</v>
      </c>
      <c r="D110" s="9" t="s">
        <v>15</v>
      </c>
      <c r="E110" s="8" t="s">
        <v>16</v>
      </c>
      <c r="F110" s="8" t="s">
        <v>17</v>
      </c>
      <c r="G110" s="10">
        <f>G111</f>
        <v>93.7</v>
      </c>
      <c r="H110" s="11">
        <v>72663.199999999997</v>
      </c>
      <c r="I110" s="3"/>
    </row>
    <row r="111" spans="1:9" outlineLevel="2">
      <c r="A111" s="12" t="s">
        <v>130</v>
      </c>
      <c r="B111" s="13" t="s">
        <v>14</v>
      </c>
      <c r="C111" s="14" t="s">
        <v>71</v>
      </c>
      <c r="D111" s="14" t="s">
        <v>19</v>
      </c>
      <c r="E111" s="13" t="s">
        <v>16</v>
      </c>
      <c r="F111" s="13" t="s">
        <v>17</v>
      </c>
      <c r="G111" s="15">
        <f>G112</f>
        <v>93.7</v>
      </c>
      <c r="H111" s="11">
        <v>72663.199999999997</v>
      </c>
      <c r="I111" s="3"/>
    </row>
    <row r="112" spans="1:9" ht="76.5" outlineLevel="3">
      <c r="A112" s="12" t="s">
        <v>22</v>
      </c>
      <c r="B112" s="13" t="s">
        <v>14</v>
      </c>
      <c r="C112" s="14" t="s">
        <v>71</v>
      </c>
      <c r="D112" s="14" t="s">
        <v>19</v>
      </c>
      <c r="E112" s="13" t="s">
        <v>23</v>
      </c>
      <c r="F112" s="13" t="s">
        <v>17</v>
      </c>
      <c r="G112" s="15">
        <f>G113</f>
        <v>93.7</v>
      </c>
      <c r="H112" s="11">
        <v>72663.199999999997</v>
      </c>
      <c r="I112" s="3"/>
    </row>
    <row r="113" spans="1:9" ht="51" outlineLevel="4">
      <c r="A113" s="12" t="s">
        <v>24</v>
      </c>
      <c r="B113" s="13" t="s">
        <v>14</v>
      </c>
      <c r="C113" s="14" t="s">
        <v>71</v>
      </c>
      <c r="D113" s="14" t="s">
        <v>19</v>
      </c>
      <c r="E113" s="13" t="s">
        <v>25</v>
      </c>
      <c r="F113" s="13" t="s">
        <v>17</v>
      </c>
      <c r="G113" s="15">
        <f>G114</f>
        <v>93.7</v>
      </c>
      <c r="H113" s="11">
        <v>72663.199999999997</v>
      </c>
      <c r="I113" s="3"/>
    </row>
    <row r="114" spans="1:9" ht="25.5" outlineLevel="5">
      <c r="A114" s="12" t="s">
        <v>131</v>
      </c>
      <c r="B114" s="13" t="s">
        <v>14</v>
      </c>
      <c r="C114" s="14" t="s">
        <v>71</v>
      </c>
      <c r="D114" s="14" t="s">
        <v>19</v>
      </c>
      <c r="E114" s="13" t="s">
        <v>132</v>
      </c>
      <c r="F114" s="13" t="s">
        <v>17</v>
      </c>
      <c r="G114" s="15">
        <f>G115</f>
        <v>93.7</v>
      </c>
      <c r="H114" s="11">
        <v>72663.199999999997</v>
      </c>
      <c r="I114" s="3"/>
    </row>
    <row r="115" spans="1:9" ht="25.5" outlineLevel="6">
      <c r="A115" s="12" t="s">
        <v>133</v>
      </c>
      <c r="B115" s="13" t="s">
        <v>14</v>
      </c>
      <c r="C115" s="14" t="s">
        <v>71</v>
      </c>
      <c r="D115" s="14" t="s">
        <v>19</v>
      </c>
      <c r="E115" s="13" t="s">
        <v>132</v>
      </c>
      <c r="F115" s="13" t="s">
        <v>134</v>
      </c>
      <c r="G115" s="15">
        <v>93.7</v>
      </c>
      <c r="H115" s="11">
        <v>72663.199999999997</v>
      </c>
      <c r="I115" s="3"/>
    </row>
    <row r="116" spans="1:9" ht="12.75" customHeight="1">
      <c r="A116" s="25"/>
      <c r="B116" s="26"/>
      <c r="C116" s="26"/>
      <c r="D116" s="26"/>
      <c r="E116" s="26"/>
      <c r="F116" s="26"/>
      <c r="G116" s="16"/>
      <c r="H116" s="17"/>
      <c r="I116" s="3"/>
    </row>
    <row r="117" spans="1:9" ht="12.75" customHeight="1">
      <c r="A117" s="18"/>
      <c r="B117" s="18"/>
      <c r="C117" s="18"/>
      <c r="D117" s="18"/>
      <c r="E117" s="18"/>
      <c r="F117" s="18"/>
      <c r="G117" s="18"/>
      <c r="H117" s="3"/>
      <c r="I117" s="3"/>
    </row>
    <row r="118" spans="1:9" ht="25.7" customHeight="1">
      <c r="A118" s="19"/>
      <c r="B118" s="20"/>
      <c r="C118" s="20"/>
      <c r="D118" s="20"/>
      <c r="E118" s="20"/>
      <c r="F118" s="20"/>
      <c r="G118" s="20"/>
      <c r="H118" s="20"/>
      <c r="I118" s="3"/>
    </row>
  </sheetData>
  <mergeCells count="6">
    <mergeCell ref="A118:H118"/>
    <mergeCell ref="A6:G6"/>
    <mergeCell ref="A7:G7"/>
    <mergeCell ref="A8:G8"/>
    <mergeCell ref="A9:H9"/>
    <mergeCell ref="A116:F116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91" fitToHeight="0" orientation="portrait" errors="blank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2018-12-11T08:23:36Z</cp:lastPrinted>
  <dcterms:created xsi:type="dcterms:W3CDTF">2018-12-06T09:36:12Z</dcterms:created>
  <dcterms:modified xsi:type="dcterms:W3CDTF">2018-12-17T05:03:19Z</dcterms:modified>
</cp:coreProperties>
</file>