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0" windowHeight="1110"/>
  </bookViews>
  <sheets>
    <sheet name="Документ" sheetId="1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G20" i="1"/>
  <c r="G26"/>
  <c r="G23"/>
  <c r="G24"/>
  <c r="G12" l="1"/>
  <c r="G13"/>
  <c r="G14"/>
  <c r="G8"/>
  <c r="G9"/>
  <c r="G10"/>
  <c r="G15"/>
  <c r="G16"/>
  <c r="G17"/>
  <c r="G18"/>
  <c r="G19"/>
  <c r="G22"/>
  <c r="G25"/>
  <c r="G11"/>
</calcChain>
</file>

<file path=xl/sharedStrings.xml><?xml version="1.0" encoding="utf-8"?>
<sst xmlns="http://schemas.openxmlformats.org/spreadsheetml/2006/main" count="98" uniqueCount="54">
  <si>
    <t>Сумма на 2020 год</t>
  </si>
  <si>
    <t>Сумма на 2021 год</t>
  </si>
  <si>
    <t xml:space="preserve">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</si>
  <si>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</si>
  <si>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1030223101</t>
  </si>
  <si>
    <t>0000</t>
  </si>
  <si>
    <t>110</t>
  </si>
  <si>
    <t xml:space="preserve">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</si>
  <si>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</t>
  </si>
  <si>
    <t xml:space="preserve">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</si>
  <si>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</t>
  </si>
  <si>
    <t xml:space="preserve">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</si>
  <si>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</si>
  <si>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</si>
  <si>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</si>
  <si>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1010201001</t>
  </si>
  <si>
    <t>1000</t>
  </si>
  <si>
    <t xml:space="preserve">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</si>
  <si>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1010202001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</si>
  <si>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поселений</t>
  </si>
  <si>
    <t>1060103010</t>
  </si>
  <si>
    <t xml:space="preserve">      Земельный налог с организаций, обладающих земельным участком, расположенным в границах сельских поселений</t>
  </si>
  <si>
    <t>1060603310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</si>
  <si>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</si>
  <si>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1060604310</t>
  </si>
  <si>
    <t xml:space="preserve">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</si>
  <si>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985</t>
  </si>
  <si>
    <t>1080402001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</si>
  <si>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</si>
  <si>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</t>
  </si>
  <si>
    <t>120</t>
  </si>
  <si>
    <t xml:space="preserve">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</si>
  <si>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1110904510</t>
  </si>
  <si>
    <t xml:space="preserve">      Прочие доходы от оказания платных услуг (работ) получателями средств бюджетов сельских поселений</t>
  </si>
  <si>
    <t>1130199510</t>
  </si>
  <si>
    <t>130</t>
  </si>
  <si>
    <t xml:space="preserve">      Дотации бюджетам сельских поселений на выравнивание бюджетной обеспеченности</t>
  </si>
  <si>
    <t>2021500110</t>
  </si>
  <si>
    <t>150</t>
  </si>
  <si>
    <t xml:space="preserve">      Дотации бюджетам сельских поселений на поддержку мер по обеспечению сбалансированности бюджетов</t>
  </si>
  <si>
    <t>2021500210</t>
  </si>
  <si>
    <t xml:space="preserve">      Прочие субсидии бюджетам сельских поселений</t>
  </si>
  <si>
    <t>2022999910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</si>
  <si>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</si>
  <si>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</t>
  </si>
  <si>
    <t>Итого</t>
  </si>
  <si>
    <t>Прогнозируемые объемы поступления доходов бюджета муниципального образования Речное сельское поселение по подстатьям классификации доходов бюджетов на 2019 год</t>
  </si>
  <si>
    <t>Код БК</t>
  </si>
  <si>
    <t>Наименование дохода</t>
  </si>
  <si>
    <t>Сумма всего на 2019 год (тыс. рублей)</t>
  </si>
  <si>
    <t xml:space="preserve">                                         к решению Речной сельской</t>
  </si>
  <si>
    <t xml:space="preserve">                                         Думы от 12.04.2019 № 21/94</t>
  </si>
  <si>
    <t xml:space="preserve">      Прочие доходы от компенсации затрат бюджетов сельских поселений</t>
  </si>
  <si>
    <t xml:space="preserve">                                         Приложение №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</si>
</sst>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 vertical="center" wrapText="1"/>
    </xf>
    <xf numFmtId="0" fontId="2" fillId="0" borderId="0"/>
    <xf numFmtId="1" fontId="2" fillId="0" borderId="2">
      <alignment horizontal="center" vertical="top" shrinkToFit="1"/>
    </xf>
    <xf numFmtId="1" fontId="2" fillId="0" borderId="3">
      <alignment horizontal="center" vertical="top" shrinkToFit="1"/>
    </xf>
    <xf numFmtId="0" fontId="2" fillId="0" borderId="1">
      <alignment horizontal="center" vertical="center" wrapText="1"/>
    </xf>
    <xf numFmtId="1" fontId="2" fillId="0" borderId="4">
      <alignment horizontal="center" vertical="top" shrinkToFit="1"/>
    </xf>
    <xf numFmtId="1" fontId="2" fillId="0" borderId="1">
      <alignment horizontal="center" vertical="top" shrinkToFit="1"/>
    </xf>
    <xf numFmtId="0" fontId="3" fillId="0" borderId="5">
      <alignment horizontal="right"/>
    </xf>
    <xf numFmtId="4" fontId="3" fillId="2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 wrapText="1"/>
    </xf>
    <xf numFmtId="0" fontId="2" fillId="0" borderId="0">
      <alignment horizontal="left" wrapText="1"/>
    </xf>
    <xf numFmtId="0" fontId="3" fillId="0" borderId="1">
      <alignment vertical="top" wrapTex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1" fontId="2" fillId="0" borderId="1">
      <alignment vertical="top" wrapText="1"/>
    </xf>
    <xf numFmtId="0" fontId="2" fillId="5" borderId="0"/>
    <xf numFmtId="4" fontId="2" fillId="0" borderId="1">
      <alignment horizontal="right" vertical="top" shrinkToFit="1"/>
    </xf>
    <xf numFmtId="0" fontId="2" fillId="4" borderId="0">
      <alignment shrinkToFit="1"/>
    </xf>
    <xf numFmtId="0" fontId="2" fillId="0" borderId="0">
      <alignment vertical="top"/>
    </xf>
    <xf numFmtId="0" fontId="2" fillId="4" borderId="0">
      <alignment horizontal="center"/>
    </xf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2" fillId="0" borderId="1" xfId="1" applyNumberFormat="1" applyProtection="1">
      <alignment horizontal="center" vertical="center" wrapText="1"/>
    </xf>
    <xf numFmtId="4" fontId="3" fillId="2" borderId="1" xfId="15" applyNumberFormat="1" applyProtection="1">
      <alignment horizontal="right" vertical="top" shrinkToFit="1"/>
    </xf>
    <xf numFmtId="4" fontId="3" fillId="2" borderId="5" xfId="9" applyNumberFormat="1" applyProtection="1">
      <alignment horizontal="right" vertical="top" shrinkToFit="1"/>
    </xf>
    <xf numFmtId="1" fontId="6" fillId="0" borderId="2" xfId="3" applyNumberFormat="1" applyFont="1" applyFill="1" applyProtection="1">
      <alignment horizontal="center" vertical="top" shrinkToFit="1"/>
    </xf>
    <xf numFmtId="1" fontId="6" fillId="0" borderId="3" xfId="4" applyNumberFormat="1" applyFont="1" applyFill="1" applyProtection="1">
      <alignment horizontal="center" vertical="top" shrinkToFit="1"/>
    </xf>
    <xf numFmtId="1" fontId="6" fillId="0" borderId="4" xfId="6" applyNumberFormat="1" applyFont="1" applyFill="1" applyProtection="1">
      <alignment horizontal="center" vertical="top" shrinkToFit="1"/>
    </xf>
    <xf numFmtId="0" fontId="6" fillId="0" borderId="1" xfId="14" applyNumberFormat="1" applyFont="1" applyFill="1" applyProtection="1">
      <alignment vertical="top" wrapText="1"/>
    </xf>
    <xf numFmtId="4" fontId="6" fillId="0" borderId="1" xfId="15" applyNumberFormat="1" applyFont="1" applyFill="1" applyProtection="1">
      <alignment horizontal="right" vertical="top" shrinkToFit="1"/>
    </xf>
    <xf numFmtId="1" fontId="6" fillId="0" borderId="7" xfId="3" applyNumberFormat="1" applyFont="1" applyFill="1" applyBorder="1" applyProtection="1">
      <alignment horizontal="center" vertical="top" shrinkToFit="1"/>
    </xf>
    <xf numFmtId="1" fontId="6" fillId="0" borderId="5" xfId="4" applyNumberFormat="1" applyFont="1" applyFill="1" applyBorder="1" applyProtection="1">
      <alignment horizontal="center" vertical="top" shrinkToFit="1"/>
    </xf>
    <xf numFmtId="1" fontId="6" fillId="0" borderId="8" xfId="6" applyNumberFormat="1" applyFont="1" applyFill="1" applyBorder="1" applyProtection="1">
      <alignment horizontal="center" vertical="top" shrinkToFit="1"/>
    </xf>
    <xf numFmtId="0" fontId="6" fillId="0" borderId="9" xfId="14" applyNumberFormat="1" applyFont="1" applyFill="1" applyBorder="1" applyProtection="1">
      <alignment vertical="top" wrapText="1"/>
    </xf>
    <xf numFmtId="4" fontId="6" fillId="0" borderId="9" xfId="15" applyNumberFormat="1" applyFont="1" applyFill="1" applyBorder="1" applyProtection="1">
      <alignment horizontal="right" vertical="top" shrinkToFit="1"/>
    </xf>
    <xf numFmtId="0" fontId="6" fillId="0" borderId="0" xfId="2" applyNumberFormat="1" applyFont="1" applyFill="1" applyProtection="1"/>
    <xf numFmtId="0" fontId="5" fillId="0" borderId="0" xfId="0" applyFont="1" applyFill="1" applyProtection="1">
      <protection locked="0"/>
    </xf>
    <xf numFmtId="164" fontId="6" fillId="0" borderId="1" xfId="16" applyNumberFormat="1" applyFont="1" applyFill="1" applyAlignment="1" applyProtection="1">
      <alignment horizontal="center" vertical="top" shrinkToFit="1"/>
    </xf>
    <xf numFmtId="164" fontId="6" fillId="0" borderId="9" xfId="16" applyNumberFormat="1" applyFont="1" applyFill="1" applyBorder="1" applyAlignment="1" applyProtection="1">
      <alignment horizontal="center" vertical="top" shrinkToFit="1"/>
    </xf>
    <xf numFmtId="164" fontId="6" fillId="0" borderId="0" xfId="2" applyNumberFormat="1" applyFont="1" applyFill="1" applyAlignment="1" applyProtection="1">
      <alignment horizontal="center"/>
    </xf>
    <xf numFmtId="164" fontId="5" fillId="0" borderId="0" xfId="0" applyNumberFormat="1" applyFont="1" applyFill="1" applyAlignment="1" applyProtection="1">
      <alignment horizontal="center"/>
      <protection locked="0"/>
    </xf>
    <xf numFmtId="49" fontId="8" fillId="0" borderId="0" xfId="0" applyNumberFormat="1" applyFont="1" applyProtection="1">
      <protection locked="0"/>
    </xf>
    <xf numFmtId="0" fontId="4" fillId="0" borderId="0" xfId="11" applyAlignment="1"/>
    <xf numFmtId="0" fontId="7" fillId="0" borderId="1" xfId="1" applyNumberFormat="1" applyFont="1" applyFill="1" applyProtection="1">
      <alignment horizontal="center" vertical="center" wrapText="1"/>
    </xf>
    <xf numFmtId="0" fontId="9" fillId="0" borderId="1" xfId="1" applyNumberFormat="1" applyFont="1" applyFill="1" applyAlignment="1" applyProtection="1">
      <alignment horizontal="center" vertical="center" wrapText="1"/>
    </xf>
    <xf numFmtId="0" fontId="7" fillId="0" borderId="6" xfId="8" applyFont="1" applyFill="1" applyBorder="1" applyAlignment="1"/>
    <xf numFmtId="4" fontId="7" fillId="0" borderId="6" xfId="9" applyNumberFormat="1" applyFont="1" applyFill="1" applyBorder="1" applyProtection="1">
      <alignment horizontal="right" vertical="top" shrinkToFit="1"/>
    </xf>
    <xf numFmtId="164" fontId="7" fillId="0" borderId="6" xfId="16" applyNumberFormat="1" applyFont="1" applyFill="1" applyBorder="1" applyAlignment="1" applyProtection="1">
      <alignment horizontal="center" vertical="top" shrinkToFit="1"/>
    </xf>
    <xf numFmtId="0" fontId="2" fillId="0" borderId="0" xfId="13">
      <alignment horizontal="left" wrapText="1"/>
    </xf>
    <xf numFmtId="0" fontId="7" fillId="0" borderId="10" xfId="8" applyFont="1" applyFill="1" applyBorder="1" applyAlignment="1">
      <alignment horizontal="center"/>
    </xf>
    <xf numFmtId="0" fontId="7" fillId="0" borderId="11" xfId="8" applyFont="1" applyFill="1" applyBorder="1" applyAlignment="1">
      <alignment horizontal="center"/>
    </xf>
    <xf numFmtId="0" fontId="7" fillId="0" borderId="12" xfId="8" applyFont="1" applyFill="1" applyBorder="1" applyAlignment="1">
      <alignment horizontal="center"/>
    </xf>
    <xf numFmtId="0" fontId="9" fillId="0" borderId="0" xfId="11" applyFont="1" applyAlignment="1">
      <alignment horizontal="center" wrapText="1"/>
    </xf>
    <xf numFmtId="0" fontId="7" fillId="0" borderId="1" xfId="5" applyNumberFormat="1" applyFont="1" applyFill="1" applyProtection="1">
      <alignment horizontal="center" vertical="center" wrapText="1"/>
    </xf>
    <xf numFmtId="0" fontId="7" fillId="0" borderId="1" xfId="5" applyFont="1" applyFill="1">
      <alignment horizontal="center" vertical="center" wrapText="1"/>
    </xf>
  </cellXfs>
  <cellStyles count="29">
    <cellStyle name="br" xfId="17"/>
    <cellStyle name="col" xfId="18"/>
    <cellStyle name="style0" xfId="19"/>
    <cellStyle name="td" xfId="20"/>
    <cellStyle name="tr" xfId="21"/>
    <cellStyle name="xl21" xfId="22"/>
    <cellStyle name="xl22" xfId="1"/>
    <cellStyle name="xl23" xfId="23"/>
    <cellStyle name="xl24" xfId="2"/>
    <cellStyle name="xl25" xfId="3"/>
    <cellStyle name="xl26" xfId="24"/>
    <cellStyle name="xl27" xfId="4"/>
    <cellStyle name="xl28" xfId="5"/>
    <cellStyle name="xl29" xfId="6"/>
    <cellStyle name="xl30" xfId="7"/>
    <cellStyle name="xl31" xfId="8"/>
    <cellStyle name="xl32" xfId="25"/>
    <cellStyle name="xl33" xfId="26"/>
    <cellStyle name="xl34" xfId="9"/>
    <cellStyle name="xl35" xfId="10"/>
    <cellStyle name="xl36" xfId="11"/>
    <cellStyle name="xl37" xfId="12"/>
    <cellStyle name="xl38" xfId="13"/>
    <cellStyle name="xl39" xfId="27"/>
    <cellStyle name="xl40" xfId="14"/>
    <cellStyle name="xl41" xfId="28"/>
    <cellStyle name="xl42" xfId="15"/>
    <cellStyle name="xl43" xfId="1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28"/>
  <sheetViews>
    <sheetView showGridLines="0" tabSelected="1" zoomScaleNormal="100" zoomScaleSheetLayoutView="100" workbookViewId="0">
      <selection activeCell="A15" sqref="A15:XFD17"/>
    </sheetView>
  </sheetViews>
  <sheetFormatPr defaultRowHeight="15"/>
  <cols>
    <col min="1" max="1" width="3.85546875" style="17" customWidth="1"/>
    <col min="2" max="2" width="10.85546875" style="17" customWidth="1"/>
    <col min="3" max="3" width="4.85546875" style="17" customWidth="1"/>
    <col min="4" max="4" width="3.85546875" style="17" customWidth="1"/>
    <col min="5" max="5" width="42.42578125" style="17" customWidth="1"/>
    <col min="6" max="6" width="11.7109375" style="17" hidden="1" customWidth="1"/>
    <col min="7" max="7" width="15" style="21" customWidth="1"/>
    <col min="8" max="9" width="11.7109375" style="1" hidden="1" customWidth="1"/>
    <col min="10" max="10" width="9.140625" style="1" customWidth="1"/>
    <col min="11" max="16384" width="9.140625" style="1"/>
  </cols>
  <sheetData>
    <row r="1" spans="1:10" ht="15.75">
      <c r="E1" s="22" t="s">
        <v>53</v>
      </c>
      <c r="G1" s="22"/>
    </row>
    <row r="2" spans="1:10" ht="15.75">
      <c r="E2" s="22" t="s">
        <v>50</v>
      </c>
      <c r="G2" s="22"/>
    </row>
    <row r="3" spans="1:10" ht="15.75">
      <c r="E3" s="22" t="s">
        <v>51</v>
      </c>
      <c r="G3" s="22"/>
    </row>
    <row r="5" spans="1:10" ht="51" customHeight="1">
      <c r="A5" s="33" t="s">
        <v>46</v>
      </c>
      <c r="B5" s="33"/>
      <c r="C5" s="33"/>
      <c r="D5" s="33"/>
      <c r="E5" s="33"/>
      <c r="F5" s="33"/>
      <c r="G5" s="33"/>
      <c r="H5" s="23"/>
      <c r="I5" s="23"/>
      <c r="J5" s="2"/>
    </row>
    <row r="6" spans="1:10" ht="15.2" customHeight="1">
      <c r="A6" s="29"/>
      <c r="B6" s="29"/>
      <c r="C6" s="29"/>
      <c r="D6" s="29"/>
      <c r="E6" s="29"/>
      <c r="F6" s="29"/>
      <c r="G6" s="29"/>
      <c r="H6" s="29"/>
      <c r="I6" s="29"/>
      <c r="J6" s="2"/>
    </row>
    <row r="7" spans="1:10" ht="48.75" customHeight="1">
      <c r="A7" s="34" t="s">
        <v>47</v>
      </c>
      <c r="B7" s="35"/>
      <c r="C7" s="35"/>
      <c r="D7" s="35"/>
      <c r="E7" s="24" t="s">
        <v>48</v>
      </c>
      <c r="F7" s="24"/>
      <c r="G7" s="25" t="s">
        <v>49</v>
      </c>
      <c r="H7" s="3" t="s">
        <v>0</v>
      </c>
      <c r="I7" s="3" t="s">
        <v>1</v>
      </c>
      <c r="J7" s="2"/>
    </row>
    <row r="8" spans="1:10" ht="48.75" customHeight="1">
      <c r="A8" s="6" t="s">
        <v>14</v>
      </c>
      <c r="B8" s="7" t="s">
        <v>15</v>
      </c>
      <c r="C8" s="7" t="s">
        <v>16</v>
      </c>
      <c r="D8" s="8" t="s">
        <v>6</v>
      </c>
      <c r="E8" s="9" t="s">
        <v>13</v>
      </c>
      <c r="F8" s="10">
        <v>368800</v>
      </c>
      <c r="G8" s="18">
        <f>F8/1000</f>
        <v>368.8</v>
      </c>
      <c r="H8" s="3"/>
      <c r="I8" s="3"/>
      <c r="J8" s="2"/>
    </row>
    <row r="9" spans="1:10" ht="48.75" customHeight="1">
      <c r="A9" s="6" t="s">
        <v>14</v>
      </c>
      <c r="B9" s="7" t="s">
        <v>18</v>
      </c>
      <c r="C9" s="7" t="s">
        <v>16</v>
      </c>
      <c r="D9" s="8" t="s">
        <v>6</v>
      </c>
      <c r="E9" s="9" t="s">
        <v>17</v>
      </c>
      <c r="F9" s="10">
        <v>1300</v>
      </c>
      <c r="G9" s="18">
        <f>F9/1000</f>
        <v>1.3</v>
      </c>
      <c r="H9" s="3"/>
      <c r="I9" s="3"/>
      <c r="J9" s="2"/>
    </row>
    <row r="10" spans="1:10" ht="48.75" customHeight="1">
      <c r="A10" s="6" t="s">
        <v>14</v>
      </c>
      <c r="B10" s="7" t="s">
        <v>20</v>
      </c>
      <c r="C10" s="7" t="s">
        <v>16</v>
      </c>
      <c r="D10" s="8" t="s">
        <v>6</v>
      </c>
      <c r="E10" s="9" t="s">
        <v>19</v>
      </c>
      <c r="F10" s="10">
        <v>338200</v>
      </c>
      <c r="G10" s="18">
        <f>F10/1000</f>
        <v>338.2</v>
      </c>
      <c r="H10" s="3"/>
      <c r="I10" s="3"/>
      <c r="J10" s="2"/>
    </row>
    <row r="11" spans="1:10" ht="105">
      <c r="A11" s="6" t="s">
        <v>3</v>
      </c>
      <c r="B11" s="7" t="s">
        <v>4</v>
      </c>
      <c r="C11" s="7" t="s">
        <v>5</v>
      </c>
      <c r="D11" s="8" t="s">
        <v>6</v>
      </c>
      <c r="E11" s="9" t="s">
        <v>2</v>
      </c>
      <c r="F11" s="10">
        <v>148800</v>
      </c>
      <c r="G11" s="18">
        <f>F11/1000</f>
        <v>148.80000000000001</v>
      </c>
      <c r="H11" s="4">
        <v>162400</v>
      </c>
      <c r="I11" s="4">
        <v>172200</v>
      </c>
      <c r="J11" s="2"/>
    </row>
    <row r="12" spans="1:10" ht="135">
      <c r="A12" s="6" t="s">
        <v>3</v>
      </c>
      <c r="B12" s="7" t="s">
        <v>8</v>
      </c>
      <c r="C12" s="7" t="s">
        <v>5</v>
      </c>
      <c r="D12" s="8" t="s">
        <v>6</v>
      </c>
      <c r="E12" s="9" t="s">
        <v>7</v>
      </c>
      <c r="F12" s="10">
        <v>700</v>
      </c>
      <c r="G12" s="18">
        <f t="shared" ref="G12:G25" si="0">F12/1000</f>
        <v>0.7</v>
      </c>
      <c r="H12" s="4">
        <v>1100</v>
      </c>
      <c r="I12" s="4">
        <v>1100</v>
      </c>
      <c r="J12" s="2"/>
    </row>
    <row r="13" spans="1:10" ht="120">
      <c r="A13" s="6" t="s">
        <v>3</v>
      </c>
      <c r="B13" s="7" t="s">
        <v>10</v>
      </c>
      <c r="C13" s="7" t="s">
        <v>5</v>
      </c>
      <c r="D13" s="8" t="s">
        <v>6</v>
      </c>
      <c r="E13" s="9" t="s">
        <v>9</v>
      </c>
      <c r="F13" s="10">
        <v>270700</v>
      </c>
      <c r="G13" s="18">
        <f t="shared" si="0"/>
        <v>270.7</v>
      </c>
      <c r="H13" s="4">
        <v>315100</v>
      </c>
      <c r="I13" s="4">
        <v>334100</v>
      </c>
      <c r="J13" s="2"/>
    </row>
    <row r="14" spans="1:10" ht="120">
      <c r="A14" s="6" t="s">
        <v>3</v>
      </c>
      <c r="B14" s="7" t="s">
        <v>12</v>
      </c>
      <c r="C14" s="7" t="s">
        <v>5</v>
      </c>
      <c r="D14" s="8" t="s">
        <v>6</v>
      </c>
      <c r="E14" s="9" t="s">
        <v>11</v>
      </c>
      <c r="F14" s="10">
        <v>-20300</v>
      </c>
      <c r="G14" s="18">
        <f t="shared" si="0"/>
        <v>-20.3</v>
      </c>
      <c r="H14" s="4">
        <v>-30200</v>
      </c>
      <c r="I14" s="4">
        <v>-31200</v>
      </c>
      <c r="J14" s="2"/>
    </row>
    <row r="15" spans="1:10" ht="60">
      <c r="A15" s="6" t="s">
        <v>14</v>
      </c>
      <c r="B15" s="7" t="s">
        <v>22</v>
      </c>
      <c r="C15" s="7" t="s">
        <v>16</v>
      </c>
      <c r="D15" s="8" t="s">
        <v>6</v>
      </c>
      <c r="E15" s="9" t="s">
        <v>21</v>
      </c>
      <c r="F15" s="10">
        <v>138400</v>
      </c>
      <c r="G15" s="18">
        <f t="shared" si="0"/>
        <v>138.4</v>
      </c>
      <c r="H15" s="4">
        <v>138400</v>
      </c>
      <c r="I15" s="4">
        <v>138400</v>
      </c>
      <c r="J15" s="2"/>
    </row>
    <row r="16" spans="1:10" ht="60">
      <c r="A16" s="6" t="s">
        <v>14</v>
      </c>
      <c r="B16" s="7" t="s">
        <v>24</v>
      </c>
      <c r="C16" s="7" t="s">
        <v>16</v>
      </c>
      <c r="D16" s="8" t="s">
        <v>6</v>
      </c>
      <c r="E16" s="9" t="s">
        <v>23</v>
      </c>
      <c r="F16" s="10">
        <v>395100</v>
      </c>
      <c r="G16" s="18">
        <f t="shared" si="0"/>
        <v>395.1</v>
      </c>
      <c r="H16" s="4">
        <v>395100</v>
      </c>
      <c r="I16" s="4">
        <v>395100</v>
      </c>
      <c r="J16" s="2"/>
    </row>
    <row r="17" spans="1:10" ht="105">
      <c r="A17" s="6" t="s">
        <v>26</v>
      </c>
      <c r="B17" s="7" t="s">
        <v>27</v>
      </c>
      <c r="C17" s="7" t="s">
        <v>16</v>
      </c>
      <c r="D17" s="8" t="s">
        <v>6</v>
      </c>
      <c r="E17" s="9" t="s">
        <v>25</v>
      </c>
      <c r="F17" s="10">
        <v>3000</v>
      </c>
      <c r="G17" s="18">
        <f t="shared" si="0"/>
        <v>3</v>
      </c>
      <c r="H17" s="4">
        <v>3000</v>
      </c>
      <c r="I17" s="4">
        <v>3000</v>
      </c>
      <c r="J17" s="2"/>
    </row>
    <row r="18" spans="1:10" ht="90">
      <c r="A18" s="6" t="s">
        <v>26</v>
      </c>
      <c r="B18" s="7" t="s">
        <v>29</v>
      </c>
      <c r="C18" s="7" t="s">
        <v>5</v>
      </c>
      <c r="D18" s="8" t="s">
        <v>30</v>
      </c>
      <c r="E18" s="9" t="s">
        <v>28</v>
      </c>
      <c r="F18" s="10">
        <v>5000</v>
      </c>
      <c r="G18" s="18">
        <f t="shared" si="0"/>
        <v>5</v>
      </c>
      <c r="H18" s="4">
        <v>5000</v>
      </c>
      <c r="I18" s="4">
        <v>5000</v>
      </c>
      <c r="J18" s="2"/>
    </row>
    <row r="19" spans="1:10" ht="105">
      <c r="A19" s="6" t="s">
        <v>26</v>
      </c>
      <c r="B19" s="7" t="s">
        <v>32</v>
      </c>
      <c r="C19" s="7" t="s">
        <v>5</v>
      </c>
      <c r="D19" s="8" t="s">
        <v>30</v>
      </c>
      <c r="E19" s="9" t="s">
        <v>31</v>
      </c>
      <c r="F19" s="10">
        <v>50100</v>
      </c>
      <c r="G19" s="18">
        <f t="shared" si="0"/>
        <v>50.1</v>
      </c>
      <c r="H19" s="4">
        <v>50100</v>
      </c>
      <c r="I19" s="4">
        <v>50200</v>
      </c>
      <c r="J19" s="2"/>
    </row>
    <row r="20" spans="1:10" ht="45">
      <c r="A20" s="6" t="s">
        <v>26</v>
      </c>
      <c r="B20" s="7" t="s">
        <v>34</v>
      </c>
      <c r="C20" s="7" t="s">
        <v>5</v>
      </c>
      <c r="D20" s="8" t="s">
        <v>35</v>
      </c>
      <c r="E20" s="9" t="s">
        <v>33</v>
      </c>
      <c r="F20" s="10">
        <v>30000</v>
      </c>
      <c r="G20" s="18">
        <f>F20/1000+15</f>
        <v>45</v>
      </c>
      <c r="H20" s="4">
        <v>30000</v>
      </c>
      <c r="I20" s="4">
        <v>30000</v>
      </c>
      <c r="J20" s="2"/>
    </row>
    <row r="21" spans="1:10" ht="30">
      <c r="A21" s="6">
        <v>985</v>
      </c>
      <c r="B21" s="7">
        <v>1130299510</v>
      </c>
      <c r="C21" s="7" t="s">
        <v>5</v>
      </c>
      <c r="D21" s="8" t="s">
        <v>35</v>
      </c>
      <c r="E21" s="9" t="s">
        <v>52</v>
      </c>
      <c r="F21" s="10"/>
      <c r="G21" s="18">
        <v>61.4</v>
      </c>
      <c r="H21" s="4"/>
      <c r="I21" s="4"/>
      <c r="J21" s="2"/>
    </row>
    <row r="22" spans="1:10" ht="45">
      <c r="A22" s="6" t="s">
        <v>26</v>
      </c>
      <c r="B22" s="7" t="s">
        <v>37</v>
      </c>
      <c r="C22" s="7" t="s">
        <v>5</v>
      </c>
      <c r="D22" s="8" t="s">
        <v>38</v>
      </c>
      <c r="E22" s="9" t="s">
        <v>36</v>
      </c>
      <c r="F22" s="10">
        <v>221700</v>
      </c>
      <c r="G22" s="18">
        <f t="shared" si="0"/>
        <v>221.7</v>
      </c>
      <c r="H22" s="4">
        <v>223400</v>
      </c>
      <c r="I22" s="4">
        <v>224300</v>
      </c>
      <c r="J22" s="2"/>
    </row>
    <row r="23" spans="1:10" ht="45">
      <c r="A23" s="6" t="s">
        <v>26</v>
      </c>
      <c r="B23" s="7" t="s">
        <v>40</v>
      </c>
      <c r="C23" s="7" t="s">
        <v>5</v>
      </c>
      <c r="D23" s="8" t="s">
        <v>38</v>
      </c>
      <c r="E23" s="9" t="s">
        <v>39</v>
      </c>
      <c r="F23" s="10">
        <v>3879200</v>
      </c>
      <c r="G23" s="18">
        <f>F23/1000+139.8</f>
        <v>4019</v>
      </c>
      <c r="H23" s="4">
        <v>3879200</v>
      </c>
      <c r="I23" s="4">
        <v>3879200</v>
      </c>
      <c r="J23" s="2"/>
    </row>
    <row r="24" spans="1:10" ht="30">
      <c r="A24" s="6" t="s">
        <v>26</v>
      </c>
      <c r="B24" s="7" t="s">
        <v>42</v>
      </c>
      <c r="C24" s="7" t="s">
        <v>5</v>
      </c>
      <c r="D24" s="8" t="s">
        <v>38</v>
      </c>
      <c r="E24" s="9" t="s">
        <v>41</v>
      </c>
      <c r="F24" s="10">
        <v>570400</v>
      </c>
      <c r="G24" s="18">
        <f>F24/1000-139.8</f>
        <v>430.59999999999997</v>
      </c>
      <c r="H24" s="4">
        <v>419500</v>
      </c>
      <c r="I24" s="4">
        <v>419500</v>
      </c>
      <c r="J24" s="2"/>
    </row>
    <row r="25" spans="1:10" ht="60">
      <c r="A25" s="11" t="s">
        <v>26</v>
      </c>
      <c r="B25" s="12" t="s">
        <v>44</v>
      </c>
      <c r="C25" s="12" t="s">
        <v>5</v>
      </c>
      <c r="D25" s="13" t="s">
        <v>38</v>
      </c>
      <c r="E25" s="14" t="s">
        <v>43</v>
      </c>
      <c r="F25" s="15">
        <v>90100</v>
      </c>
      <c r="G25" s="19">
        <f t="shared" si="0"/>
        <v>90.1</v>
      </c>
      <c r="H25" s="4">
        <v>90100</v>
      </c>
      <c r="I25" s="4">
        <v>90100</v>
      </c>
      <c r="J25" s="2"/>
    </row>
    <row r="26" spans="1:10">
      <c r="A26" s="30"/>
      <c r="B26" s="31"/>
      <c r="C26" s="31"/>
      <c r="D26" s="32"/>
      <c r="E26" s="26" t="s">
        <v>45</v>
      </c>
      <c r="F26" s="27">
        <v>6491200</v>
      </c>
      <c r="G26" s="28">
        <f>F26/1000+61.4+15</f>
        <v>6567.5999999999995</v>
      </c>
      <c r="H26" s="5">
        <v>6405600</v>
      </c>
      <c r="I26" s="5">
        <v>6444400</v>
      </c>
      <c r="J26" s="2"/>
    </row>
    <row r="27" spans="1:10" ht="12.75" customHeight="1">
      <c r="A27" s="16"/>
      <c r="B27" s="16"/>
      <c r="C27" s="16"/>
      <c r="D27" s="16"/>
      <c r="E27" s="16"/>
      <c r="F27" s="16"/>
      <c r="G27" s="20"/>
      <c r="H27" s="2"/>
      <c r="I27" s="2"/>
      <c r="J27" s="2"/>
    </row>
    <row r="28" spans="1:10" ht="25.7" customHeight="1">
      <c r="A28" s="29"/>
      <c r="B28" s="29"/>
      <c r="C28" s="29"/>
      <c r="D28" s="29"/>
      <c r="E28" s="29"/>
      <c r="F28" s="29"/>
      <c r="G28" s="29"/>
      <c r="H28" s="29"/>
      <c r="I28" s="29"/>
      <c r="J28" s="2"/>
    </row>
  </sheetData>
  <mergeCells count="5">
    <mergeCell ref="A28:I28"/>
    <mergeCell ref="A26:D26"/>
    <mergeCell ref="A5:G5"/>
    <mergeCell ref="A6:I6"/>
    <mergeCell ref="A7:D7"/>
  </mergeCells>
  <pageMargins left="0.78740157480314965" right="0.59055118110236227" top="0.59055118110236227" bottom="0.59055118110236227" header="0.39370078740157483" footer="0.51181102362204722"/>
  <pageSetup paperSize="9" scale="80" fitToHeight="20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Budget_03</cp:lastModifiedBy>
  <cp:lastPrinted>2019-04-18T10:41:38Z</cp:lastPrinted>
  <dcterms:created xsi:type="dcterms:W3CDTF">2019-04-18T10:26:49Z</dcterms:created>
  <dcterms:modified xsi:type="dcterms:W3CDTF">2019-04-18T10:41:50Z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30.12.2013 09_12_38).xls</vt:lpwstr>
  </property>
  <property fmtid="{D5CDD505-2E9C-101B-9397-08002B2CF9AE}" pid="3" name="Название отчета">
    <vt:lpwstr>Вариант (новый от 30.12.2013 09_12_38).xls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sqr_rosp_inc2008</vt:lpwstr>
  </property>
  <property fmtid="{D5CDD505-2E9C-101B-9397-08002B2CF9AE}" pid="11" name="Локальная база">
    <vt:lpwstr>не используется</vt:lpwstr>
  </property>
</Properties>
</file>